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30"/>
  </bookViews>
  <sheets>
    <sheet name="Tabelle1" sheetId="1" r:id="rId1"/>
    <sheet name="Tabelle2" sheetId="2" r:id="rId2"/>
    <sheet name="Tabelle3" sheetId="3" r:id="rId3"/>
  </sheets>
  <definedNames>
    <definedName name="_xlnm.Print_Area" localSheetId="0">Tabelle1!$A$1:$E$469</definedName>
  </definedNames>
  <calcPr calcId="977461"/>
</workbook>
</file>

<file path=xl/calcChain.xml><?xml version="1.0" encoding="utf-8"?>
<calcChain xmlns="http://schemas.openxmlformats.org/spreadsheetml/2006/main">
  <c r="D465" i="1" l="1"/>
  <c r="C465" i="1"/>
  <c r="C404" i="1"/>
  <c r="D450" i="1"/>
  <c r="D462" i="1"/>
  <c r="D440" i="1"/>
  <c r="C440" i="1"/>
  <c r="D436" i="1"/>
  <c r="C436" i="1"/>
  <c r="D427" i="1"/>
  <c r="D422" i="1"/>
  <c r="C422" i="1"/>
  <c r="D411" i="1"/>
  <c r="C411" i="1"/>
  <c r="D404" i="1"/>
  <c r="D396" i="1"/>
  <c r="C396" i="1"/>
  <c r="C441" i="1"/>
  <c r="C461" i="1"/>
  <c r="C385" i="1"/>
  <c r="C460" i="1"/>
  <c r="D369" i="1"/>
  <c r="C369" i="1"/>
  <c r="D358" i="1"/>
  <c r="D352" i="1"/>
  <c r="D345" i="1"/>
  <c r="C345" i="1"/>
  <c r="D339" i="1"/>
  <c r="C339" i="1"/>
  <c r="D328" i="1"/>
  <c r="C328" i="1"/>
  <c r="D317" i="1"/>
  <c r="C317" i="1"/>
  <c r="D306" i="1"/>
  <c r="C306" i="1"/>
  <c r="D298" i="1"/>
  <c r="C298" i="1"/>
  <c r="D285" i="1"/>
  <c r="C285" i="1"/>
  <c r="D274" i="1"/>
  <c r="C274" i="1"/>
  <c r="D266" i="1"/>
  <c r="C266" i="1"/>
  <c r="D255" i="1"/>
  <c r="C255" i="1"/>
  <c r="D246" i="1"/>
  <c r="D286" i="1"/>
  <c r="D458" i="1"/>
  <c r="C246" i="1"/>
  <c r="D235" i="1"/>
  <c r="C235" i="1"/>
  <c r="D224" i="1"/>
  <c r="C224" i="1"/>
  <c r="D217" i="1"/>
  <c r="C217" i="1"/>
  <c r="C286" i="1"/>
  <c r="C458" i="1"/>
  <c r="D210" i="1"/>
  <c r="C210" i="1"/>
  <c r="D198" i="1"/>
  <c r="C198" i="1"/>
  <c r="D187" i="1"/>
  <c r="C187" i="1"/>
  <c r="D177" i="1"/>
  <c r="C177" i="1"/>
  <c r="D166" i="1"/>
  <c r="C166" i="1"/>
  <c r="D158" i="1"/>
  <c r="C158" i="1"/>
  <c r="D150" i="1"/>
  <c r="C150" i="1"/>
  <c r="D140" i="1"/>
  <c r="C140" i="1"/>
  <c r="C129" i="1"/>
  <c r="D129" i="1"/>
  <c r="C120" i="1"/>
  <c r="D120" i="1"/>
  <c r="D107" i="1"/>
  <c r="D102" i="1"/>
  <c r="D97" i="1"/>
  <c r="D108" i="1"/>
  <c r="D456" i="1"/>
  <c r="D95" i="1"/>
  <c r="D84" i="1"/>
  <c r="D66" i="1"/>
  <c r="D71" i="1"/>
  <c r="A58" i="1"/>
  <c r="A59" i="1"/>
  <c r="A60" i="1"/>
  <c r="A61" i="1"/>
  <c r="A62" i="1"/>
  <c r="A63" i="1"/>
  <c r="A64" i="1"/>
  <c r="A65" i="1"/>
  <c r="C462" i="1"/>
  <c r="D383" i="1"/>
  <c r="D385" i="1"/>
  <c r="D460" i="1"/>
  <c r="A168" i="1"/>
  <c r="A169" i="1"/>
  <c r="A170" i="1"/>
  <c r="A171" i="1"/>
  <c r="A172" i="1"/>
  <c r="A173" i="1"/>
  <c r="A174" i="1"/>
  <c r="A175" i="1"/>
  <c r="A176" i="1"/>
  <c r="A179" i="1"/>
  <c r="A180" i="1"/>
  <c r="A181" i="1"/>
  <c r="A182" i="1"/>
  <c r="A183" i="1"/>
  <c r="A184" i="1"/>
  <c r="A185" i="1"/>
  <c r="C72" i="1"/>
  <c r="A69" i="1"/>
  <c r="A70" i="1"/>
  <c r="C84" i="1"/>
  <c r="C424" i="1"/>
  <c r="C370" i="1"/>
  <c r="C459" i="1"/>
  <c r="C463" i="1"/>
  <c r="D72" i="1"/>
  <c r="D455" i="1"/>
  <c r="D463" i="1"/>
  <c r="D199" i="1"/>
  <c r="D457" i="1"/>
  <c r="C199" i="1"/>
  <c r="C457" i="1"/>
  <c r="D370" i="1"/>
  <c r="D459" i="1"/>
  <c r="D441" i="1"/>
  <c r="D461" i="1"/>
  <c r="C464" i="1"/>
  <c r="C466" i="1"/>
  <c r="D464" i="1"/>
  <c r="D466" i="1"/>
  <c r="C467" i="1"/>
</calcChain>
</file>

<file path=xl/sharedStrings.xml><?xml version="1.0" encoding="utf-8"?>
<sst xmlns="http://schemas.openxmlformats.org/spreadsheetml/2006/main" count="594" uniqueCount="506">
  <si>
    <t>Kostengruppe</t>
  </si>
  <si>
    <t>Grundstück</t>
  </si>
  <si>
    <t>Grundstücksnebenkosten</t>
  </si>
  <si>
    <t>Grundstückswert</t>
  </si>
  <si>
    <t>Herrichten und Erschließen</t>
  </si>
  <si>
    <t>Herrichten</t>
  </si>
  <si>
    <t>Sicherungsmaßnahmen</t>
  </si>
  <si>
    <t>Abbruchmaßnahmen</t>
  </si>
  <si>
    <t>Altlastenbeseitigung</t>
  </si>
  <si>
    <t>Herrichten der Geländeoberfläche</t>
  </si>
  <si>
    <t xml:space="preserve">Öffentliche Erschließung </t>
  </si>
  <si>
    <t>Abwasserentsorgung</t>
  </si>
  <si>
    <t>Wasserversorgung</t>
  </si>
  <si>
    <t>Gasversorgung</t>
  </si>
  <si>
    <t>Fernwärmeversorgung</t>
  </si>
  <si>
    <t>Stromversorgung</t>
  </si>
  <si>
    <t>Telekommunikation</t>
  </si>
  <si>
    <t>Verkehrserschließung</t>
  </si>
  <si>
    <t xml:space="preserve">Nichtöffentliche Erschließung </t>
  </si>
  <si>
    <t>Ausgleichsabgaben</t>
  </si>
  <si>
    <t>Übergangsmaßnahmen</t>
  </si>
  <si>
    <t>Summe 100</t>
  </si>
  <si>
    <t>Summe 200</t>
  </si>
  <si>
    <t>Summe 210</t>
  </si>
  <si>
    <t>Summe 220</t>
  </si>
  <si>
    <t>Summe 230</t>
  </si>
  <si>
    <t>Summe 240</t>
  </si>
  <si>
    <t>Summe 250</t>
  </si>
  <si>
    <t>Summe 310</t>
  </si>
  <si>
    <t>Summe 320</t>
  </si>
  <si>
    <t>Summe 330</t>
  </si>
  <si>
    <t>Summe 340</t>
  </si>
  <si>
    <t>Summe 350</t>
  </si>
  <si>
    <t>Bauwerke - Baukonstruktionen</t>
  </si>
  <si>
    <t>Baugrubenherstellung</t>
  </si>
  <si>
    <t>Wasserhaltung</t>
  </si>
  <si>
    <t>Dränagen</t>
  </si>
  <si>
    <t>Tragende Außenwände</t>
  </si>
  <si>
    <t>Nichttragende Außenwände</t>
  </si>
  <si>
    <t>Außenstützen</t>
  </si>
  <si>
    <t>Außenwandbekleidungen, außen</t>
  </si>
  <si>
    <t>Außenwandbekleidungen, innen</t>
  </si>
  <si>
    <t>Tragende Innenwände</t>
  </si>
  <si>
    <t>Nichttragende Innenwände</t>
  </si>
  <si>
    <t>Innenstützen</t>
  </si>
  <si>
    <t>Innenwandbekleidung</t>
  </si>
  <si>
    <t>Decken</t>
  </si>
  <si>
    <t>Deckenkonstuktionen</t>
  </si>
  <si>
    <t>Deckenbeläge</t>
  </si>
  <si>
    <t>Deckenbekleidung</t>
  </si>
  <si>
    <t>Summe 360</t>
  </si>
  <si>
    <t>Summe 370</t>
  </si>
  <si>
    <t>Summe 390</t>
  </si>
  <si>
    <t>Summe 300</t>
  </si>
  <si>
    <t>Dächer</t>
  </si>
  <si>
    <t>Dachkonstruktionen</t>
  </si>
  <si>
    <t>Dachbeläge</t>
  </si>
  <si>
    <t>Allgemeine Einbauten</t>
  </si>
  <si>
    <t>Besondere Einbauten</t>
  </si>
  <si>
    <t>Sonstige Maßnahmen für Baukonstruktionen</t>
  </si>
  <si>
    <t>Baustelleneinrichtung</t>
  </si>
  <si>
    <t>Gerüste</t>
  </si>
  <si>
    <t>Zusätzliche Maßnahmen</t>
  </si>
  <si>
    <t>Summe 410</t>
  </si>
  <si>
    <t>Summe 420</t>
  </si>
  <si>
    <t>Summe 430</t>
  </si>
  <si>
    <t>Summe 440</t>
  </si>
  <si>
    <t>Summe 450</t>
  </si>
  <si>
    <t>Bauwerke - Technische Anlagen</t>
  </si>
  <si>
    <t>Abwasser-, Wasser, Gasanlagen</t>
  </si>
  <si>
    <t>Wasseranlagen</t>
  </si>
  <si>
    <t>Gasanlagen</t>
  </si>
  <si>
    <t>Feuerlöschanlagen</t>
  </si>
  <si>
    <t>Summe 490</t>
  </si>
  <si>
    <t>Summe 400</t>
  </si>
  <si>
    <t>Summe 480</t>
  </si>
  <si>
    <t>Summe 470</t>
  </si>
  <si>
    <t>Summe 460</t>
  </si>
  <si>
    <t>Summe 510</t>
  </si>
  <si>
    <t>Summe 520</t>
  </si>
  <si>
    <t>Summe 530</t>
  </si>
  <si>
    <t>Summe 540</t>
  </si>
  <si>
    <t>Summe 590</t>
  </si>
  <si>
    <t>Summe 500</t>
  </si>
  <si>
    <t>Summe 570</t>
  </si>
  <si>
    <t>Summe 560</t>
  </si>
  <si>
    <t>Summe 600</t>
  </si>
  <si>
    <t>Wärmeversorgungsanlagen</t>
  </si>
  <si>
    <t>Warmeerzeugungsanlagen</t>
  </si>
  <si>
    <t>Wärmeverteilnetze</t>
  </si>
  <si>
    <t>Raumheizflächen</t>
  </si>
  <si>
    <t>Teilklimaanlagen</t>
  </si>
  <si>
    <t>Kälteanlagen</t>
  </si>
  <si>
    <t>Hoch- und Mittelspannungsanlagen</t>
  </si>
  <si>
    <t>Niederspannungsschaltanlagen</t>
  </si>
  <si>
    <t>Niederspannungsinstallationsanlagen</t>
  </si>
  <si>
    <t>Beleuchtungsanlagen</t>
  </si>
  <si>
    <t>Blitzschutz- und Erdungsanlagen</t>
  </si>
  <si>
    <t>Telekommunikationsanlagen</t>
  </si>
  <si>
    <t>Such- und Signalanlagen</t>
  </si>
  <si>
    <t>Zeitdienstanlagen</t>
  </si>
  <si>
    <t>Elektroakustische Anlagen</t>
  </si>
  <si>
    <t>Förderanlagen</t>
  </si>
  <si>
    <t>Aufzugsanlagen</t>
  </si>
  <si>
    <t>Fahrtreppen, Fahrsteige</t>
  </si>
  <si>
    <t>Befahranlagen</t>
  </si>
  <si>
    <t>Transportanlagen</t>
  </si>
  <si>
    <t>Krananlagen</t>
  </si>
  <si>
    <t>Nutzungsspezifische Anlagen</t>
  </si>
  <si>
    <t>Küchentechnische Anlagen</t>
  </si>
  <si>
    <t>Wasserflächen</t>
  </si>
  <si>
    <t>Wege</t>
  </si>
  <si>
    <t>Straßen</t>
  </si>
  <si>
    <t>Stellplätze</t>
  </si>
  <si>
    <t>Sportplatzflächen</t>
  </si>
  <si>
    <t>Spielplatzflächen</t>
  </si>
  <si>
    <t>Gleisanlagen</t>
  </si>
  <si>
    <t>Vegetationstechnische Bodenbearbeitung</t>
  </si>
  <si>
    <t>Sicherungsbauweisen</t>
  </si>
  <si>
    <t xml:space="preserve">Zusätzliche Maßnahmen </t>
  </si>
  <si>
    <t>Rampen, Treppen, Tribünen</t>
  </si>
  <si>
    <t>Abwasseranlagen</t>
  </si>
  <si>
    <t>Ausstattung und Kunstwerke</t>
  </si>
  <si>
    <t>Besondere Ausstattung</t>
  </si>
  <si>
    <t>Summe 710</t>
  </si>
  <si>
    <t>Summe 720</t>
  </si>
  <si>
    <t>Summe 730</t>
  </si>
  <si>
    <t>Summe 740</t>
  </si>
  <si>
    <t>Summe 750</t>
  </si>
  <si>
    <t>Summe 760</t>
  </si>
  <si>
    <t>Baunebenkosten</t>
  </si>
  <si>
    <t>Bauherrenaufgaben</t>
  </si>
  <si>
    <t>Projektleitung</t>
  </si>
  <si>
    <t>Projektsteuerung</t>
  </si>
  <si>
    <t>Untersuchungen</t>
  </si>
  <si>
    <t>Städtebauliche Leistungen</t>
  </si>
  <si>
    <t>Landschaftsplanerische Leistungen</t>
  </si>
  <si>
    <t>Tragwerksplanung</t>
  </si>
  <si>
    <t>Gutachten und Beratung</t>
  </si>
  <si>
    <t>Lichttechnik, Tageslichttechnik</t>
  </si>
  <si>
    <t>Honorare</t>
  </si>
  <si>
    <t>Finanzierung</t>
  </si>
  <si>
    <t>Allgemeine Baunebenkosten</t>
  </si>
  <si>
    <t>Bemusterungskosten</t>
  </si>
  <si>
    <t>Summe 700</t>
  </si>
  <si>
    <t>Abfallentsorgung</t>
  </si>
  <si>
    <t>Materialentsorgung</t>
  </si>
  <si>
    <t>Prozesswärme-, -kälte- und -luftanlagen</t>
  </si>
  <si>
    <t>Abdichtungen</t>
  </si>
  <si>
    <t>Bedarfsplanung</t>
  </si>
  <si>
    <t>Wertermittlungen</t>
  </si>
  <si>
    <t>Wettbewerbe</t>
  </si>
  <si>
    <t>Brandschutz</t>
  </si>
  <si>
    <t>Kunstwettbewerbe</t>
  </si>
  <si>
    <t>Finanzierungsbeschaffung</t>
  </si>
  <si>
    <t>Fremdkapitalzinsen</t>
  </si>
  <si>
    <t>Eigenkapitalzinsen</t>
  </si>
  <si>
    <t>Versicherungen</t>
  </si>
  <si>
    <t>Sonstige Baunebenkosten</t>
  </si>
  <si>
    <t>Sonstige Maßnahmen für Tech. Anlagen</t>
  </si>
  <si>
    <t>Baugrubenumschließung</t>
  </si>
  <si>
    <t>Baugrundverbesserung</t>
  </si>
  <si>
    <t>Tiefgründungen</t>
  </si>
  <si>
    <t>Dachbekleidungen</t>
  </si>
  <si>
    <t xml:space="preserve">Baukonstruktive Einbauten </t>
  </si>
  <si>
    <t>Instandsetzungen</t>
  </si>
  <si>
    <t>Lüftungsanlagen</t>
  </si>
  <si>
    <t>Klimaanlagen</t>
  </si>
  <si>
    <t>Einfriedungen</t>
  </si>
  <si>
    <t>Schutzkonstruktionen</t>
  </si>
  <si>
    <t>Überdachungen</t>
  </si>
  <si>
    <t>Summe 550</t>
  </si>
  <si>
    <t>Zusammenstellung der Kosten aus den einzelnen Kostengruppen</t>
  </si>
  <si>
    <t>Vermessungsgebühren</t>
  </si>
  <si>
    <t>Gerichtsgebühren</t>
  </si>
  <si>
    <t>Notargebühren</t>
  </si>
  <si>
    <t>Grunderwerbssteuer</t>
  </si>
  <si>
    <t>Genehmigungsgebühren</t>
  </si>
  <si>
    <t>Bodenordnung</t>
  </si>
  <si>
    <t>Rechte Dritter</t>
  </si>
  <si>
    <t>Abfindungen</t>
  </si>
  <si>
    <t>Ablösen dinglicher Rechte</t>
  </si>
  <si>
    <t>Kampfmittelräumung</t>
  </si>
  <si>
    <t>Kulturhistorische Funde</t>
  </si>
  <si>
    <t>Ausgleichsmaßnahmen</t>
  </si>
  <si>
    <t>Bauliche Maßnahmen</t>
  </si>
  <si>
    <t>Organisatorische Maßnahmen</t>
  </si>
  <si>
    <t>Baugrube/Erdbau</t>
  </si>
  <si>
    <t>Vortrieb</t>
  </si>
  <si>
    <t>Gründung, Unterbau</t>
  </si>
  <si>
    <t>Gründungsbeläge</t>
  </si>
  <si>
    <t>Abdichtungen und Bekleidungen</t>
  </si>
  <si>
    <t>Außenwände/Vertikale Baukonstruktionen, außen</t>
  </si>
  <si>
    <t>Außenwandöffnungen</t>
  </si>
  <si>
    <t>Elementierte Außenwandkonstruktionen</t>
  </si>
  <si>
    <t>Lichtschutz zur KG 330</t>
  </si>
  <si>
    <t>Innenwände/Vertikale Baukonstruktionen, innen</t>
  </si>
  <si>
    <t>Innenwandöffnungen</t>
  </si>
  <si>
    <t>Deckenöffnungen</t>
  </si>
  <si>
    <t>Elementierte Deckenkonstruktionen</t>
  </si>
  <si>
    <t>Elementierte Innenwandkonstruktionen</t>
  </si>
  <si>
    <t>Dachöffnungen</t>
  </si>
  <si>
    <t>Elementierte Dachkonstruktionen</t>
  </si>
  <si>
    <t>Infrastrukturanlagen</t>
  </si>
  <si>
    <t>Anlagen für den Straßenverkehr</t>
  </si>
  <si>
    <t>Anlagen für den Schienenverkehr</t>
  </si>
  <si>
    <t>Anlagen für den Flugverkehr</t>
  </si>
  <si>
    <t>Anlagen des Wasserbaus</t>
  </si>
  <si>
    <t>Anlagen der Abwasserentsorgung</t>
  </si>
  <si>
    <t>Anlagen der Wasserversorgung</t>
  </si>
  <si>
    <t>Anlagen der Energie- und Informationsversorgung</t>
  </si>
  <si>
    <t>Anlagen der Abfallentsorgung</t>
  </si>
  <si>
    <t>Landschaftsgestalterische Einbauten</t>
  </si>
  <si>
    <t>Mechanische Einbauten</t>
  </si>
  <si>
    <t>Orientierungs- und Informationssysteme</t>
  </si>
  <si>
    <t>Summe 380</t>
  </si>
  <si>
    <t>Einbauten in Konstruktionen des Ingenieurbaus</t>
  </si>
  <si>
    <t>Schutzeinbauten</t>
  </si>
  <si>
    <t>Provisorische Baukonstruktionen</t>
  </si>
  <si>
    <t>Verkehrsheizflächen</t>
  </si>
  <si>
    <t>Raumlufttechnische Anlagen</t>
  </si>
  <si>
    <t>Fahrleitungssysteme</t>
  </si>
  <si>
    <t>Kommunikations-, sicherheits- und  informationstech. Anlagen</t>
  </si>
  <si>
    <t>Audiovisuelle Medien- und Antennenanlagen</t>
  </si>
  <si>
    <t>Gefahrenmelde- und Alarmanlagen</t>
  </si>
  <si>
    <t>Datenübertragungsnetze</t>
  </si>
  <si>
    <t>Verkehrsbeeinflussungsanlagen</t>
  </si>
  <si>
    <t>Hydraulikanlagen</t>
  </si>
  <si>
    <t>Nutzungsspezifische und verfahrenstechnische Anlagen</t>
  </si>
  <si>
    <t>Medienversorgungsanlagen, Medizin- und labortechnische Anlagen</t>
  </si>
  <si>
    <t>Weitere Nutzungsspezifische Anlagen</t>
  </si>
  <si>
    <t>Verfahrenstechnische Anlagen, Feststoffe, Wertstoffe und Abfälle</t>
  </si>
  <si>
    <t>Verfahrenstechnische Anlagen,Wasser, Abwasser und Gase</t>
  </si>
  <si>
    <t>Wäscherei-, Reinigungs- und badetechnische Anlagen</t>
  </si>
  <si>
    <t>Gebäude- und Anlagenautomation</t>
  </si>
  <si>
    <t>Automationseinrichtungen</t>
  </si>
  <si>
    <t>Schaltschränke, Automationsschwerpunkte</t>
  </si>
  <si>
    <t>Automationsmanagement</t>
  </si>
  <si>
    <t>Kabel. Leitungen und Verlegesysteme</t>
  </si>
  <si>
    <t>Provisorische technische Maßnahmen</t>
  </si>
  <si>
    <t>Erdbau</t>
  </si>
  <si>
    <t>Herstellung</t>
  </si>
  <si>
    <t>Umschließung</t>
  </si>
  <si>
    <t>Gründungen und Bodenplatten</t>
  </si>
  <si>
    <t>Oberbau, Deckschichten</t>
  </si>
  <si>
    <t>Plätze, Höfe, Terrassen</t>
  </si>
  <si>
    <t>Flugplatzflächen</t>
  </si>
  <si>
    <t>Baukonstruktionen</t>
  </si>
  <si>
    <t>Wandkonstruktionen</t>
  </si>
  <si>
    <t>Stege</t>
  </si>
  <si>
    <t>Kanal- und Schachtkonstruktionen</t>
  </si>
  <si>
    <t>Wasserbecken</t>
  </si>
  <si>
    <t xml:space="preserve">Technische Anlagen </t>
  </si>
  <si>
    <t>Summe 580</t>
  </si>
  <si>
    <t>Anlagen für Gase und Flüssigkeiten</t>
  </si>
  <si>
    <t>Elektrische Anlagen</t>
  </si>
  <si>
    <t>Kommunikations-, sicherheits- und informationstechnische Anlagen, Automation</t>
  </si>
  <si>
    <t>Vegetationsflächen</t>
  </si>
  <si>
    <t>Pflanzflächen</t>
  </si>
  <si>
    <t>Rasen und Saatflächen</t>
  </si>
  <si>
    <t>Sonstige Maßnahmen für Außenanlagen und Freiflächen</t>
  </si>
  <si>
    <t>Provisorische Außenanlagen und Freiflächen</t>
  </si>
  <si>
    <t>Befestigungen</t>
  </si>
  <si>
    <t>Bepflanzungen</t>
  </si>
  <si>
    <t>Einbauten in Außenanlagen und Freiflächen</t>
  </si>
  <si>
    <t xml:space="preserve">Allgemeine Ausstattung </t>
  </si>
  <si>
    <t>Informationstechnische Ausstattung</t>
  </si>
  <si>
    <t>Künstlerische Ausstattung</t>
  </si>
  <si>
    <t>Kunstobjekte</t>
  </si>
  <si>
    <t>Künstlerische Gestaltung des Bauwerks</t>
  </si>
  <si>
    <t>Künstlerische Gestaltung der Außenanlagen und Freiflächen</t>
  </si>
  <si>
    <t>Summe 640</t>
  </si>
  <si>
    <t>Sicherheits- und Gesundheitsorganisation</t>
  </si>
  <si>
    <t>Vergabeverfahren</t>
  </si>
  <si>
    <t>Vorbereitung der Objektplanung</t>
  </si>
  <si>
    <t>Objektplanung</t>
  </si>
  <si>
    <t>Gebäude und Innenräume</t>
  </si>
  <si>
    <t>Freianlagen</t>
  </si>
  <si>
    <t>Ingenieurbauwerke</t>
  </si>
  <si>
    <t>Verkehrsanlagen</t>
  </si>
  <si>
    <t>Fachplanung</t>
  </si>
  <si>
    <t>Technische Ausrüstung</t>
  </si>
  <si>
    <t>Bauphysik</t>
  </si>
  <si>
    <t>Geotechnik</t>
  </si>
  <si>
    <t>Ingenieurvermessung</t>
  </si>
  <si>
    <t>Altlasten, Kampfmittel, kulturhistorische Funde</t>
  </si>
  <si>
    <t>Prüfungen, Genehmigungen, Abnahmen</t>
  </si>
  <si>
    <t>Bewirtschaftungskosten</t>
  </si>
  <si>
    <t>Künstlerische Leistungen</t>
  </si>
  <si>
    <t>Betriebskosten nach Abnahme</t>
  </si>
  <si>
    <t>Summe 790</t>
  </si>
  <si>
    <t>Summe 800</t>
  </si>
  <si>
    <t>Bürgschaften</t>
  </si>
  <si>
    <t>Sonstige Finanzierungskosten</t>
  </si>
  <si>
    <t>Bestandsdokumentation</t>
  </si>
  <si>
    <t>Summe 120</t>
  </si>
  <si>
    <t>Summe 130</t>
  </si>
  <si>
    <t xml:space="preserve">Sonstige Ausstattung </t>
  </si>
  <si>
    <t>Flachgründungen und Bodenplatten</t>
  </si>
  <si>
    <t>Außenanlagen und Freiflächen</t>
  </si>
  <si>
    <r>
      <rPr>
        <b/>
        <sz val="11"/>
        <rFont val="Arial"/>
        <family val="2"/>
      </rPr>
      <t xml:space="preserve">Summe 100
</t>
    </r>
    <r>
      <rPr>
        <sz val="11"/>
        <rFont val="Arial"/>
        <family val="2"/>
      </rPr>
      <t>Grundstück</t>
    </r>
  </si>
  <si>
    <r>
      <rPr>
        <b/>
        <sz val="11"/>
        <rFont val="Arial"/>
        <family val="2"/>
      </rPr>
      <t xml:space="preserve">Summe 200
</t>
    </r>
    <r>
      <rPr>
        <sz val="11"/>
        <rFont val="Arial"/>
        <family val="2"/>
      </rPr>
      <t>Vorbereitende Maßnahmen</t>
    </r>
  </si>
  <si>
    <r>
      <t xml:space="preserve">Summe 300
</t>
    </r>
    <r>
      <rPr>
        <sz val="11"/>
        <rFont val="Arial"/>
        <family val="2"/>
      </rPr>
      <t>Bauwerk - Baukonstruktionen</t>
    </r>
  </si>
  <si>
    <r>
      <t xml:space="preserve">Summe 400                                                    </t>
    </r>
    <r>
      <rPr>
        <sz val="11"/>
        <rFont val="Arial"/>
        <family val="2"/>
      </rPr>
      <t>Bauwerk - Technische Anlagen</t>
    </r>
  </si>
  <si>
    <r>
      <t xml:space="preserve">Summe 500
</t>
    </r>
    <r>
      <rPr>
        <sz val="11"/>
        <rFont val="Arial"/>
        <family val="2"/>
      </rPr>
      <t>Außenanlagen und Freiflächen</t>
    </r>
  </si>
  <si>
    <r>
      <t xml:space="preserve">Summe 600
</t>
    </r>
    <r>
      <rPr>
        <sz val="11"/>
        <rFont val="Arial"/>
        <family val="2"/>
      </rPr>
      <t>Ausstattung und Kunstwerke</t>
    </r>
  </si>
  <si>
    <r>
      <t xml:space="preserve">Summe 700
</t>
    </r>
    <r>
      <rPr>
        <sz val="11"/>
        <rFont val="Arial"/>
        <family val="2"/>
      </rPr>
      <t>Baunebenkosten</t>
    </r>
  </si>
  <si>
    <r>
      <t xml:space="preserve">Summe 800
</t>
    </r>
    <r>
      <rPr>
        <sz val="11"/>
        <rFont val="Arial"/>
        <family val="2"/>
      </rPr>
      <t>Finanzierung</t>
    </r>
  </si>
  <si>
    <t>Bemerkungen</t>
  </si>
  <si>
    <t>soweit nicht in der KG 500 erfasst</t>
  </si>
  <si>
    <t>z.B. Türen, Tore, Fenster</t>
  </si>
  <si>
    <t>Lichtschutz zur KG 340</t>
  </si>
  <si>
    <t>z.B. Schwingböden</t>
  </si>
  <si>
    <t>z.B. Dachfenster</t>
  </si>
  <si>
    <t>einschl. Rinnen und Fallrohre</t>
  </si>
  <si>
    <t>z.B. Schleusen</t>
  </si>
  <si>
    <t>z.B. Einbausportgeräte in Sporthallen</t>
  </si>
  <si>
    <t>Mittelbindungsfrist 10 Jahre beachten!</t>
  </si>
  <si>
    <t>z.B. Abwasserleitungen, Hebeanlagen</t>
  </si>
  <si>
    <t>z.B. Brennstoffgeräte</t>
  </si>
  <si>
    <t>z.B. Löschwasserleitungen, Handfeuerlöscher</t>
  </si>
  <si>
    <t>z.B. Brunnen-, Löschwasser- und  Beregnungsanlagen</t>
  </si>
  <si>
    <t xml:space="preserve">Container, die fest im Boden verankert und auf Fundamenten hergestellt, mit entsprechenden Ver- und Entsorgungsleitungen versehen werden und nicht als Provisorium fungieren (Mittelbindungsfrist 10 Jahre!) </t>
  </si>
  <si>
    <t xml:space="preserve">z.B. Bauleitplanung, städtebaulicher Entwurf für Vereinsgrundstücke </t>
  </si>
  <si>
    <t>z.B. Flugverkehrsflächen</t>
  </si>
  <si>
    <t>förderfähig nur in der Erstausstattung sind z.B. Türsprech- und Türöffneranlagen</t>
  </si>
  <si>
    <t>z.B.  Ballfangzäune, Schutzzäune</t>
  </si>
  <si>
    <t>Kostenzuschüsse und Anschlusskosten</t>
  </si>
  <si>
    <t>Kosten von Maßnahmen auf dem vereinseigenen Grundstück sind in der KG 500 zu erfassen</t>
  </si>
  <si>
    <t xml:space="preserve">z.B. Verbau und Sicherung von Baugruben </t>
  </si>
  <si>
    <t>z.B. unterhalb der Sohlplatte</t>
  </si>
  <si>
    <t xml:space="preserve">z. B. Beläge auf Sohl- und Bodenplatten </t>
  </si>
  <si>
    <t xml:space="preserve">z.B. innenliegende Türen </t>
  </si>
  <si>
    <t xml:space="preserve">z.B. Tische, Theken, Einbauküchen, Regale, Schränke </t>
  </si>
  <si>
    <t>z.B. für Flucht- und Rettungswege, Blindenleitsysteme</t>
  </si>
  <si>
    <t xml:space="preserve">z.B. Unterfangungen </t>
  </si>
  <si>
    <t>z.B. Rohrleitungen für Raumheizflächen</t>
  </si>
  <si>
    <t xml:space="preserve">z.B. Kabel, Leitungen, </t>
  </si>
  <si>
    <t xml:space="preserve">AV-Medienanlagen einschl.  Sende- und Empfangsantennenanlagen </t>
  </si>
  <si>
    <t xml:space="preserve">Förderfähig sind die Herstellung und Sanierung von Wegen zu und zwischen Sportstätten </t>
  </si>
  <si>
    <t>soweit nicht in den KG 390, 490 und 590 ff. erfasst</t>
  </si>
  <si>
    <t>z.B. landschaftspflegerische Begleitplanung für Vereinsgrundstücke</t>
  </si>
  <si>
    <t>Bereits durch den LSB geförderte Voruntersuchungen/Gutachten sind nicht förderfähig</t>
  </si>
  <si>
    <t>Vorbemerkungen</t>
  </si>
  <si>
    <t>alle gedeckten und ungedeckten Räumlichkeiten sowie Infrastrukturmaßnahmen, die notwendig sind für Sport, Bewegung und Begegnung. Hierzu zählen neben den „klassischen“ Sportanlagen insbesondere auch:
- Sportanlagen, die durch Um- und Ausbau vorhandener Bausubstanz geschaffen werden.
- Räumlichkeiten, die ausschließlich für Sport- und Bewegungsaktivitäten genutzt werden.
- Mehrzweck- und Aufenthaltsräume (insbesondere in kleineren Orten und Ortsteilen) und diedafür notwendigen Nebenräume (z.B. Toiletten, Lager, …). Für diese Räume wird ohne Vorlage eines Nutzungsplanes 50% der Fläche als förderfähig anerkannt.
- Sportfunktionsräume in Vereinsheimen als Bestandteile von Sportstätten (Umkleide-, Dusch-, Wasch- ,Toiletten-, Technik-, Schiedsrichter-, Geräte- und Schulungsräume), bei Neubaumaßnahmen einschl. fest verankerter Einrichtungen (Bänke, Spiegel, Tafeln etc.).
- Sportplatzbeleuchtung für Training und Wettkampf.
- besondere Vorkehrungen zum Emissionsschutz.
- Brunnen- und Regenwasseranlagen.
- Hallen zum Lagern von Großsportgeräten.
- Parkplätze, sofern baurechtlich vorgeschrieben und zusätzlich aus Sicht des Antragstellersbenötigte Behindertenparkplätze. Zusätzlich können gefördert werden: der Umbau bestehenderParkplätze für Behinderte und Beleuchtung aus Gründen der Sicherheit für spezielleNutzerinnen und Nutzer.
- Schutzzäune, Ballfangzäune. Ausgeschlossen von der Förderung sind Zäune, die ausschließlich der Verschönerung oder visuellen Abgrenzung der Sportanlage dienen.
- Tribünen- und Zuschaueranlagen ohne gastronomisch genutzte Terrassen.
- Fest verankerte Outdoor-Geräte einschließlich der Herstellung des Untergrundes, der Fundamenteund Aufprallschutz auf vereinseigenem Gelände.
- Zuwegungen zu und innerhalb der förderfähigen Sportanlagen z.B. Fahr- und Fußwege,Steganlagen.
- Photovoltaikanlagen nach Einzelfallprüfung durch den LSB.</t>
  </si>
  <si>
    <t xml:space="preserve">Ergänzende Erläuterungen zur Förderfähigkeit einzelner Kostengruppen sind der Spalte "Bemerkungen" zu entnehmen. </t>
  </si>
  <si>
    <t>Gesamtkosten (brutto)</t>
  </si>
  <si>
    <t>Alle Kosten sind in Nettobeträgen anzugeben.</t>
  </si>
  <si>
    <t>Summe 100 bis 800 (netto)</t>
  </si>
  <si>
    <t>Mehrwertsteuer z.Zt.  19%</t>
  </si>
  <si>
    <t>Summe 100 bis 800 (brutto)</t>
  </si>
  <si>
    <t>förderfähig</t>
  </si>
  <si>
    <t>nicht förderfähig</t>
  </si>
  <si>
    <t>Arbeitsleistungen sowie Lohn- und Gehaltszahlungen an Vereinsangestellte Tabelle1!D7</t>
  </si>
  <si>
    <r>
      <rPr>
        <b/>
        <sz val="10"/>
        <color indexed="8"/>
        <rFont val="Arial"/>
        <family val="2"/>
      </rPr>
      <t xml:space="preserve">Schulungsräume
</t>
    </r>
    <r>
      <rPr>
        <sz val="10"/>
        <color indexed="8"/>
        <rFont val="Arial"/>
        <family val="2"/>
      </rPr>
      <t>die ausschließlich der schulischen Nutzung dienen (Ansonsten sind diese als Mehrzweckräume zu werten und pauschal mit 50 % förderfähig )</t>
    </r>
  </si>
  <si>
    <r>
      <rPr>
        <b/>
        <sz val="10"/>
        <color indexed="8"/>
        <rFont val="Arial"/>
        <family val="2"/>
      </rPr>
      <t xml:space="preserve">Container
</t>
    </r>
    <r>
      <rPr>
        <sz val="10"/>
        <color indexed="8"/>
        <rFont val="Arial"/>
        <family val="2"/>
      </rPr>
      <t xml:space="preserve">die fest im Boden verankert und auf Fundamenten hergestellt, mit entsprechenden Ver- und Entsorgungsleitungen versehen werden und nicht als Provisorium fungieren (Mittelbindungsfrist 10 Jahre!) </t>
    </r>
  </si>
  <si>
    <r>
      <rPr>
        <b/>
        <sz val="10"/>
        <color indexed="8"/>
        <rFont val="Arial"/>
        <family val="2"/>
      </rPr>
      <t>Flure</t>
    </r>
    <r>
      <rPr>
        <sz val="10"/>
        <color indexed="8"/>
        <rFont val="Arial"/>
        <family val="2"/>
      </rPr>
      <t xml:space="preserve"> 
</t>
    </r>
    <r>
      <rPr>
        <sz val="10"/>
        <rFont val="Arial"/>
        <family val="2"/>
      </rPr>
      <t xml:space="preserve">die im Wesentlichen zu </t>
    </r>
    <r>
      <rPr>
        <b/>
        <u/>
        <sz val="10"/>
        <rFont val="Arial"/>
        <family val="2"/>
      </rPr>
      <t>nicht</t>
    </r>
    <r>
      <rPr>
        <sz val="10"/>
        <rFont val="Arial"/>
        <family val="2"/>
      </rPr>
      <t xml:space="preserve"> förderfähigen Sporträumen führen bzw. diese verbinden</t>
    </r>
  </si>
  <si>
    <r>
      <rPr>
        <b/>
        <sz val="10"/>
        <color indexed="8"/>
        <rFont val="Arial"/>
        <family val="2"/>
      </rPr>
      <t>Flure</t>
    </r>
    <r>
      <rPr>
        <sz val="10"/>
        <color indexed="8"/>
        <rFont val="Arial"/>
        <family val="2"/>
      </rPr>
      <t xml:space="preserve"> 
</t>
    </r>
    <r>
      <rPr>
        <sz val="10"/>
        <rFont val="Arial"/>
        <family val="2"/>
      </rPr>
      <t>die im Wesentlichen zu förderfähigen Sporträumen führen bzw. diese verbinden</t>
    </r>
  </si>
  <si>
    <t>Miete von Baumaschinen</t>
  </si>
  <si>
    <t xml:space="preserve">Arbeitsleistungen von Ehrenamtlichen </t>
  </si>
  <si>
    <t>Lohn- und Gehaltszahlungen
 an Vereinsangestellte</t>
  </si>
  <si>
    <t>Lagerräume für Sportgeräte</t>
  </si>
  <si>
    <t>Lager- und Übungsräume für Spielmannszüge</t>
  </si>
  <si>
    <r>
      <rPr>
        <b/>
        <sz val="10"/>
        <rFont val="Arial"/>
        <family val="2"/>
      </rPr>
      <t xml:space="preserve">Versicherung von gemieteten Baumaschinen 
</t>
    </r>
    <r>
      <rPr>
        <sz val="10"/>
        <rFont val="Arial"/>
        <family val="2"/>
      </rPr>
      <t xml:space="preserve">wenn diese in der Rechnung der Verleihfirma enthalten ist </t>
    </r>
  </si>
  <si>
    <r>
      <t xml:space="preserve">Kraftstoff für gemietete Baumaschinen 
</t>
    </r>
    <r>
      <rPr>
        <sz val="10"/>
        <rFont val="Arial"/>
        <family val="2"/>
      </rPr>
      <t xml:space="preserve">wenn dieser in der Rechnung der Verleihfirma enthalten ist </t>
    </r>
  </si>
  <si>
    <r>
      <t xml:space="preserve">Mobile Longierzirkel
</t>
    </r>
    <r>
      <rPr>
        <sz val="10"/>
        <color indexed="8"/>
        <rFont val="Arial"/>
        <family val="2"/>
      </rPr>
      <t>(Roundpens)</t>
    </r>
  </si>
  <si>
    <r>
      <t>Verwaltungs- und Geschäftsräume</t>
    </r>
    <r>
      <rPr>
        <sz val="10"/>
        <color indexed="8"/>
        <rFont val="Arial"/>
        <family val="2"/>
      </rPr>
      <t xml:space="preserve">
(Büros, Archive und Lagerräume für Verwaltungsunterlagen)</t>
    </r>
  </si>
  <si>
    <t>Getränkelager, Kühlraum, separate Küchen, Biergärten</t>
  </si>
  <si>
    <r>
      <rPr>
        <b/>
        <sz val="10"/>
        <color indexed="8"/>
        <rFont val="Arial"/>
        <family val="2"/>
      </rPr>
      <t xml:space="preserve">Schwimmbäder
</t>
    </r>
    <r>
      <rPr>
        <sz val="10"/>
        <color indexed="8"/>
        <rFont val="Arial"/>
        <family val="2"/>
      </rPr>
      <t>von Nichtvereinsmitgliedern genutzter Anteil</t>
    </r>
  </si>
  <si>
    <r>
      <rPr>
        <b/>
        <sz val="10"/>
        <rFont val="Arial"/>
        <family val="2"/>
      </rPr>
      <t>Garagen</t>
    </r>
    <r>
      <rPr>
        <sz val="10"/>
        <rFont val="Arial"/>
        <family val="2"/>
      </rPr>
      <t xml:space="preserve">
für Fahrzeuge </t>
    </r>
  </si>
  <si>
    <r>
      <t xml:space="preserve">Heizungsanlagen
</t>
    </r>
    <r>
      <rPr>
        <sz val="10"/>
        <color indexed="8"/>
        <rFont val="Arial"/>
        <family val="2"/>
      </rPr>
      <t xml:space="preserve">Austausch von Heizkörpern, Thermostatventilen, Rohrleitungen in </t>
    </r>
    <r>
      <rPr>
        <b/>
        <u/>
        <sz val="10"/>
        <color indexed="8"/>
        <rFont val="Arial"/>
        <family val="2"/>
      </rPr>
      <t>nicht</t>
    </r>
    <r>
      <rPr>
        <sz val="10"/>
        <color indexed="8"/>
        <rFont val="Arial"/>
        <family val="2"/>
      </rPr>
      <t xml:space="preserve"> förderfähigen Räumlichkeiten </t>
    </r>
  </si>
  <si>
    <r>
      <t xml:space="preserve">Pflege- und Reinigungsgeräte 
</t>
    </r>
    <r>
      <rPr>
        <sz val="10"/>
        <color indexed="8"/>
        <rFont val="Arial"/>
        <family val="2"/>
      </rPr>
      <t>wie z.B. Rasenmäher, Rasenroboter</t>
    </r>
  </si>
  <si>
    <r>
      <t xml:space="preserve">Heizungsanlagen
</t>
    </r>
    <r>
      <rPr>
        <sz val="10"/>
        <color indexed="8"/>
        <rFont val="Arial"/>
        <family val="2"/>
      </rPr>
      <t xml:space="preserve">voll förderfähig, wenn überwiegende Nutzung des Gebäudes für Sportbetrieb  (Sanitär- und Umkleiden, Sport …) vorliegt. </t>
    </r>
  </si>
  <si>
    <r>
      <t xml:space="preserve">Longierzelte für Reitsport
</t>
    </r>
    <r>
      <rPr>
        <sz val="10"/>
        <color indexed="8"/>
        <rFont val="Arial"/>
        <family val="2"/>
      </rPr>
      <t>fest verankert auf Fundamenten und mit fest eingebauten Banden.  Der Nutzen und die Notwendigkeit muss ausführlich erläutert werden!</t>
    </r>
  </si>
  <si>
    <r>
      <t xml:space="preserve">Vereinseigene Schwimmbäder
</t>
    </r>
    <r>
      <rPr>
        <sz val="10"/>
        <color indexed="8"/>
        <rFont val="Arial"/>
        <family val="2"/>
      </rPr>
      <t>von Vereinsmitgliedern genutzter Anteil</t>
    </r>
  </si>
  <si>
    <r>
      <rPr>
        <b/>
        <sz val="10"/>
        <rFont val="Arial"/>
        <family val="2"/>
      </rPr>
      <t>Parkplätze</t>
    </r>
    <r>
      <rPr>
        <sz val="10"/>
        <rFont val="Arial"/>
        <family val="2"/>
      </rPr>
      <t xml:space="preserve">
Sofern baurechtlich vorgeschrieben und zusätzlich aus Sicht des Antragstellers benötigte Behindertenparkplätze. Zusätzlich ist der Umbau bestehender Parkplätze für Behinderte und Beleuchtung aus Gründen der Sicherheit für spezielle Nutzerinnen und Nutzer förderfähig.</t>
    </r>
  </si>
  <si>
    <r>
      <t xml:space="preserve">Sporträume
</t>
    </r>
    <r>
      <rPr>
        <sz val="10"/>
        <color indexed="8"/>
        <rFont val="Arial"/>
        <family val="2"/>
      </rPr>
      <t>Räumlichkeiten, die ausschließlich für Sport- und Bewegungsaktivitäten genutzt werden</t>
    </r>
  </si>
  <si>
    <t xml:space="preserve">Nachträgliche Erfüllung baurechtlicher Auflagen </t>
  </si>
  <si>
    <t>Sportplatzbeleuchtung für Training und Wettkampf</t>
  </si>
  <si>
    <t>Geleaste Beleuchtungsanlagen</t>
  </si>
  <si>
    <t>Besondere Vorkehrungen zum Emissionsschutz</t>
  </si>
  <si>
    <t>Schutzzäune, Ballfangzäune</t>
  </si>
  <si>
    <r>
      <t xml:space="preserve">Zaunanlagen
</t>
    </r>
    <r>
      <rPr>
        <sz val="10"/>
        <color indexed="8"/>
        <rFont val="Arial"/>
        <family val="2"/>
      </rPr>
      <t>die ausschließlich der Verschönerung oder visuellen Abgrenzung der Sportanlage dienen</t>
    </r>
  </si>
  <si>
    <r>
      <rPr>
        <b/>
        <sz val="10"/>
        <rFont val="Arial"/>
        <family val="2"/>
      </rPr>
      <t xml:space="preserve">Ankauf 
</t>
    </r>
    <r>
      <rPr>
        <sz val="10"/>
        <rFont val="Arial"/>
        <family val="2"/>
      </rPr>
      <t>von bisher für sportliche Zwecke genutzten baulichen Anlagen z.B. Fitnesstudios, Sporthallen und -räume anderer Träger</t>
    </r>
  </si>
  <si>
    <r>
      <t xml:space="preserve">Photovoltaik- und BHKW Anlagen
</t>
    </r>
    <r>
      <rPr>
        <sz val="10"/>
        <color indexed="8"/>
        <rFont val="Arial"/>
        <family val="2"/>
      </rPr>
      <t xml:space="preserve">nicht förderfähig sind die in das Stromnetz eingespeisten Anteile des erzeugten Stroms sowie der Anteil des für nicht förderfähige Bereiche (z.B. verpachtete Räumlichkeiten) genutzten erzeugten Stroms   </t>
    </r>
  </si>
  <si>
    <r>
      <t xml:space="preserve">Mobile Anlagen
</t>
    </r>
    <r>
      <rPr>
        <sz val="10"/>
        <color indexed="8"/>
        <rFont val="Arial"/>
        <family val="2"/>
      </rPr>
      <t>z.B.</t>
    </r>
    <r>
      <rPr>
        <b/>
        <sz val="10"/>
        <color indexed="8"/>
        <rFont val="Arial"/>
        <family val="2"/>
      </rPr>
      <t xml:space="preserve"> </t>
    </r>
    <r>
      <rPr>
        <sz val="10"/>
        <color indexed="8"/>
        <rFont val="Arial"/>
        <family val="2"/>
      </rPr>
      <t xml:space="preserve">mobile Beregnungsanlagen </t>
    </r>
  </si>
  <si>
    <r>
      <t xml:space="preserve">Sportfunktionsräume in Vereinsheimen 
</t>
    </r>
    <r>
      <rPr>
        <sz val="10"/>
        <color indexed="8"/>
        <rFont val="Arial"/>
        <family val="2"/>
      </rPr>
      <t>als Bestandteile von Sportstätten (Umkleide-, Dusch-, Wasch- ,Toiletten-, Technik-, Schiedsrichter-, Geräte- und Schulungsräume), bei Neubaumaßnahmen einschl. fest verankerter Einrichtungen (Bänke, Spiegel, Tafeln etc.).</t>
    </r>
  </si>
  <si>
    <r>
      <t xml:space="preserve">Mehrzweck- und Aufenthaltsräume
</t>
    </r>
    <r>
      <rPr>
        <sz val="10"/>
        <color indexed="8"/>
        <rFont val="Arial"/>
        <family val="2"/>
      </rPr>
      <t>50% der Fläche (Erläuterung s.u. förderfähig)</t>
    </r>
  </si>
  <si>
    <t>Kassenhäuschen</t>
  </si>
  <si>
    <r>
      <t xml:space="preserve">Bauliche Maßnahmen der DLRG
</t>
    </r>
    <r>
      <rPr>
        <sz val="10"/>
        <color indexed="8"/>
        <rFont val="Arial"/>
        <family val="2"/>
      </rPr>
      <t xml:space="preserve"> die primär im Zusammenhang mit dem </t>
    </r>
    <r>
      <rPr>
        <u/>
        <sz val="10"/>
        <color indexed="8"/>
        <rFont val="Arial"/>
        <family val="2"/>
      </rPr>
      <t>Katastrophenschutz und der Lebensrettung</t>
    </r>
    <r>
      <rPr>
        <sz val="10"/>
        <color indexed="8"/>
        <rFont val="Arial"/>
        <family val="2"/>
      </rPr>
      <t xml:space="preserve"> stehen.</t>
    </r>
  </si>
  <si>
    <r>
      <t xml:space="preserve">Bauliche Maßnahmen der DLRG
</t>
    </r>
    <r>
      <rPr>
        <sz val="10"/>
        <color indexed="8"/>
        <rFont val="Arial"/>
        <family val="2"/>
      </rPr>
      <t xml:space="preserve">die primär im Zusammenhang mit dem </t>
    </r>
    <r>
      <rPr>
        <u/>
        <sz val="10"/>
        <color indexed="8"/>
        <rFont val="Arial"/>
        <family val="2"/>
      </rPr>
      <t>sportlichen Betrieb</t>
    </r>
    <r>
      <rPr>
        <sz val="10"/>
        <color indexed="8"/>
        <rFont val="Arial"/>
        <family val="2"/>
      </rPr>
      <t xml:space="preserve"> stehen.</t>
    </r>
  </si>
  <si>
    <r>
      <t xml:space="preserve">Bauliche Anlagen der Banden- und Tribünenwerbung
</t>
    </r>
    <r>
      <rPr>
        <sz val="10"/>
        <color indexed="8"/>
        <rFont val="Arial"/>
        <family val="2"/>
      </rPr>
      <t>für Werbemaßnahmen erforderlichen Materialien bzw. Arbeiten</t>
    </r>
  </si>
  <si>
    <r>
      <t xml:space="preserve">Gärtnerische Anlagen  
</t>
    </r>
    <r>
      <rPr>
        <sz val="10"/>
        <color indexed="8"/>
        <rFont val="Arial"/>
        <family val="2"/>
      </rPr>
      <t>außerhalb von Sportanlagen z.B. Oberbodenarbeiten, Anpflanzungen, Ansaat, Wasserflächen</t>
    </r>
  </si>
  <si>
    <r>
      <t xml:space="preserve">Die Förderfähigkeit von Maßnahmen ist der folgenden </t>
    </r>
    <r>
      <rPr>
        <b/>
        <u/>
        <sz val="11"/>
        <rFont val="Arial"/>
        <family val="2"/>
      </rPr>
      <t>nicht abschließenden</t>
    </r>
    <r>
      <rPr>
        <b/>
        <sz val="11"/>
        <rFont val="Arial"/>
        <family val="2"/>
      </rPr>
      <t xml:space="preserve"> Aufzählung zu entnehmen:</t>
    </r>
  </si>
  <si>
    <r>
      <rPr>
        <b/>
        <sz val="10"/>
        <color indexed="8"/>
        <rFont val="Arial"/>
        <family val="2"/>
      </rPr>
      <t xml:space="preserve">Gelegentliche Vermietungen der förderfähigen baulichen Anlage </t>
    </r>
    <r>
      <rPr>
        <sz val="10"/>
        <color indexed="8"/>
        <rFont val="Arial"/>
        <family val="2"/>
      </rPr>
      <t xml:space="preserve">
sind unschädlich, wenn die dadurch erzielten Einnahmen die mit dem Betrieb der Anlage verbundenen Ausgaben nicht übersteigen.</t>
    </r>
  </si>
  <si>
    <r>
      <t xml:space="preserve">Langfristig oder überwiegend vermietete bauliche Anlagen 
</t>
    </r>
    <r>
      <rPr>
        <sz val="10"/>
        <color indexed="8"/>
        <rFont val="Arial"/>
        <family val="2"/>
      </rPr>
      <t>(z.B. Vereinsgaststätten, Wohnungen, Pferdepensionsboxen, Caddyboxen. Dieses schließt auch die dazugehörigen Gebäude ein unabhängig davon, ob die Vermietung an Mitglieder erfolgt oder nicht).</t>
    </r>
  </si>
  <si>
    <r>
      <t xml:space="preserve">Werkstätten
</t>
    </r>
    <r>
      <rPr>
        <sz val="10"/>
        <color indexed="8"/>
        <rFont val="Arial"/>
        <family val="2"/>
      </rPr>
      <t>bei Aeroclubs, Ruder- und Segelvereinen, Kanuclubs usw. bei denen das Sportgerät für die Sportausübung unerlässlich ist und einen deutlichen Sicherheitsaspekt darstellt</t>
    </r>
  </si>
  <si>
    <r>
      <rPr>
        <b/>
        <sz val="10"/>
        <color indexed="8"/>
        <rFont val="Arial"/>
        <family val="2"/>
      </rPr>
      <t xml:space="preserve">Werkstätten
</t>
    </r>
    <r>
      <rPr>
        <sz val="10"/>
        <color indexed="8"/>
        <rFont val="Arial"/>
        <family val="2"/>
      </rPr>
      <t>bei denen das Sportgerät keinen deutlichen Sicherheitsaspekt darstellt (z.B. bei Tennis-, Fußball-, Reitvereinen)</t>
    </r>
  </si>
  <si>
    <r>
      <t xml:space="preserve">Ankauf 
</t>
    </r>
    <r>
      <rPr>
        <sz val="10"/>
        <color indexed="8"/>
        <rFont val="Arial"/>
        <family val="2"/>
      </rPr>
      <t xml:space="preserve">von bisher </t>
    </r>
    <r>
      <rPr>
        <b/>
        <u/>
        <sz val="10"/>
        <color indexed="8"/>
        <rFont val="Arial"/>
        <family val="2"/>
      </rPr>
      <t>nicht</t>
    </r>
    <r>
      <rPr>
        <b/>
        <u/>
        <sz val="10"/>
        <color indexed="10"/>
        <rFont val="Arial"/>
        <family val="2"/>
      </rPr>
      <t xml:space="preserve"> </t>
    </r>
    <r>
      <rPr>
        <sz val="10"/>
        <color indexed="8"/>
        <rFont val="Arial"/>
        <family val="2"/>
      </rPr>
      <t>für sportliche Zwecke genutzten baulichen Anlagen. (Kein Grundstückskauf). Der Ankauf sollte im Zusammenhang mit einer Baumaßnahme stehen.</t>
    </r>
  </si>
  <si>
    <r>
      <t xml:space="preserve">Entwässerungsanlagen für Abwasser und Regenwasser
- </t>
    </r>
    <r>
      <rPr>
        <sz val="10"/>
        <color indexed="8"/>
        <rFont val="Arial"/>
        <family val="2"/>
      </rPr>
      <t xml:space="preserve">auf nicht vereinseigenem Grundstück 
- auf vereinseigenem Grundstück, wenn diese überwiegend für nicht förderfähige Bereiche (z.B. verpachtete Räumlichkeiten) erforderlich sind. </t>
    </r>
  </si>
  <si>
    <r>
      <rPr>
        <b/>
        <sz val="10"/>
        <rFont val="Arial"/>
        <family val="2"/>
      </rPr>
      <t>Kraftstoff für gemietete Baufahrzeuge</t>
    </r>
    <r>
      <rPr>
        <sz val="10"/>
        <rFont val="Arial"/>
        <family val="2"/>
      </rPr>
      <t xml:space="preserve">
Quittungen von Tankstellen sind nicht nachvollziehbar und werden nicht akzeptiert.</t>
    </r>
  </si>
  <si>
    <r>
      <rPr>
        <b/>
        <sz val="10"/>
        <color indexed="8"/>
        <rFont val="Arial"/>
        <family val="2"/>
      </rPr>
      <t>Elektronische Schießanlagen</t>
    </r>
    <r>
      <rPr>
        <sz val="10"/>
        <color indexed="8"/>
        <rFont val="Arial"/>
        <family val="2"/>
      </rPr>
      <t xml:space="preserve">
Lichtpunktgewehre, Drucker, Preisschießsoftware</t>
    </r>
  </si>
  <si>
    <r>
      <t xml:space="preserve">Schönheitsreparaturen, Reparaturen im Rahmen der laufenden Instandhaltung sowie Frühjahrsinstandsetzungen
</t>
    </r>
    <r>
      <rPr>
        <sz val="10"/>
        <color indexed="8"/>
        <rFont val="Arial"/>
        <family val="2"/>
      </rPr>
      <t xml:space="preserve">z.B. Aerifizieren, Beregnen, Besanden, Laub entfernen, Mähen, Nachsäen und Ausbessern, Nährstoffversorgung, Striegeln, Vertikutieren, Auflockern des Belags, Egalisieren, Reinigen des Belags, Walzen, Erneuerung  von Markierungslinien, Beseitigung von Entmischungen, Maßnahmen gegen unerwünschte Gräser, Kräuter, Moose.., Schlitzen mit Sandeinbringung,                                                                                                 </t>
    </r>
  </si>
  <si>
    <r>
      <t>Erstherstellung von Sportanlagen</t>
    </r>
    <r>
      <rPr>
        <sz val="10"/>
        <color indexed="8"/>
        <rFont val="Arial"/>
        <family val="2"/>
      </rPr>
      <t xml:space="preserve"> 
einschließlich aller für den Sportbetrieb erforderlichen baulichen Anlagen
</t>
    </r>
    <r>
      <rPr>
        <b/>
        <sz val="10"/>
        <color indexed="8"/>
        <rFont val="Arial"/>
        <family val="2"/>
      </rPr>
      <t xml:space="preserve"> </t>
    </r>
    <r>
      <rPr>
        <sz val="10"/>
        <color indexed="8"/>
        <rFont val="Arial"/>
        <family val="2"/>
      </rPr>
      <t>z.B. Sport-, Reit-, Beachvolleyball-, Tennis-, Bouleplätzen</t>
    </r>
  </si>
  <si>
    <r>
      <rPr>
        <b/>
        <sz val="10"/>
        <rFont val="Arial"/>
        <family val="2"/>
      </rPr>
      <t xml:space="preserve">Sanierung von Straßen/Fahrwege zur Sportstätte </t>
    </r>
    <r>
      <rPr>
        <sz val="10"/>
        <rFont val="Arial"/>
        <family val="2"/>
      </rPr>
      <t xml:space="preserve"> </t>
    </r>
  </si>
  <si>
    <r>
      <rPr>
        <b/>
        <sz val="10"/>
        <rFont val="Arial"/>
        <family val="2"/>
      </rPr>
      <t xml:space="preserve">Straßen/Fahrwege zur Sportstätte
</t>
    </r>
    <r>
      <rPr>
        <sz val="10"/>
        <rFont val="Arial"/>
        <family val="2"/>
      </rPr>
      <t xml:space="preserve">nur im Zuge der Erstherstellung  </t>
    </r>
  </si>
  <si>
    <r>
      <rPr>
        <b/>
        <sz val="10"/>
        <color indexed="8"/>
        <rFont val="Arial"/>
        <family val="2"/>
      </rPr>
      <t>Mehrzweck- und Aufenthaltsräume</t>
    </r>
    <r>
      <rPr>
        <sz val="10"/>
        <color indexed="8"/>
        <rFont val="Arial"/>
        <family val="2"/>
      </rPr>
      <t xml:space="preserve">  
(insbesondere in kleineren Orten und Ortsteilen) und die dafür notwendigen Nebenräume (z.B. Toiletten, Lager, …). Für diese Räume wird ohne Vorlage eines Nutzungsplanes 50% der Fläche als förderfähig anerkannt. </t>
    </r>
    <r>
      <rPr>
        <sz val="10"/>
        <rFont val="Arial"/>
        <family val="2"/>
      </rPr>
      <t xml:space="preserve">Betrifft auch Aufenthaltsräume in Schützenhäusern. </t>
    </r>
  </si>
  <si>
    <r>
      <rPr>
        <b/>
        <sz val="10"/>
        <color indexed="8"/>
        <rFont val="Arial"/>
        <family val="2"/>
      </rPr>
      <t xml:space="preserve">Lagerräume für Pflege- und Reinigungsgeräte </t>
    </r>
    <r>
      <rPr>
        <sz val="10"/>
        <rFont val="Arial"/>
        <family val="2"/>
      </rPr>
      <t>(für den Sportbetrieb notwendig)</t>
    </r>
    <r>
      <rPr>
        <b/>
        <sz val="10"/>
        <color indexed="8"/>
        <rFont val="Arial"/>
        <family val="2"/>
      </rPr>
      <t xml:space="preserve">
</t>
    </r>
    <r>
      <rPr>
        <sz val="10"/>
        <color indexed="8"/>
        <rFont val="Arial"/>
        <family val="2"/>
      </rPr>
      <t>wenn nach Art, Größe, Lage und Funktion der Geräte derartige Räume erforderlich sind</t>
    </r>
  </si>
  <si>
    <r>
      <t>Grundsanierung von z.B. Sport- , Reit- und Tennisplätzen</t>
    </r>
    <r>
      <rPr>
        <sz val="10"/>
        <color indexed="8"/>
        <rFont val="Arial"/>
        <family val="2"/>
      </rPr>
      <t xml:space="preserve"> 
Beschreibung der erforderlichen Maßnahmen </t>
    </r>
    <r>
      <rPr>
        <sz val="10"/>
        <rFont val="Arial"/>
        <family val="2"/>
      </rPr>
      <t>notwendig</t>
    </r>
    <r>
      <rPr>
        <sz val="10"/>
        <color indexed="8"/>
        <rFont val="Arial"/>
        <family val="2"/>
      </rPr>
      <t>, um Abgrenzung zu Unterhaltungsmaßnahmen definieren zu können.
z.B. Abfräsen des Rasens 3-5 cm, Besanden der abgefrästen Fläche, Sand mit Rasentragschicht vermischen, Planum herstellen</t>
    </r>
  </si>
  <si>
    <r>
      <t xml:space="preserve">Bauliche Anlagen, </t>
    </r>
    <r>
      <rPr>
        <b/>
        <sz val="10"/>
        <rFont val="Arial"/>
        <family val="2"/>
      </rPr>
      <t>die auch für Werbemaßnahmen genutzt werden könnten</t>
    </r>
    <r>
      <rPr>
        <b/>
        <sz val="10"/>
        <color indexed="8"/>
        <rFont val="Arial"/>
        <family val="2"/>
      </rPr>
      <t xml:space="preserve">
 </t>
    </r>
    <r>
      <rPr>
        <sz val="10"/>
        <color indexed="8"/>
        <rFont val="Arial"/>
        <family val="2"/>
      </rPr>
      <t>wenn</t>
    </r>
    <r>
      <rPr>
        <b/>
        <sz val="10"/>
        <color indexed="8"/>
        <rFont val="Arial"/>
        <family val="2"/>
      </rPr>
      <t xml:space="preserve"> </t>
    </r>
    <r>
      <rPr>
        <sz val="10"/>
        <color indexed="8"/>
        <rFont val="Arial"/>
        <family val="2"/>
      </rPr>
      <t xml:space="preserve">für den Sportbetrieb erforderlich, werden die baulichen Anlagen - wie z.B. bei Kleinspielfeldern die zwingend baulich notwendige Umrandung - gefördert  </t>
    </r>
  </si>
  <si>
    <t>Förderfähig sind baurechtlich geforderte Stellplätze bzw. Behindertenparkplätze</t>
  </si>
  <si>
    <t xml:space="preserve">Förderfähig sind z.B. fest verankerte Outdoor-Geräte, aber keine Spielgeräte </t>
  </si>
  <si>
    <r>
      <t xml:space="preserve">Steuerkabel (für Mähroboter) 
</t>
    </r>
    <r>
      <rPr>
        <sz val="10"/>
        <rFont val="Arial"/>
        <family val="2"/>
      </rPr>
      <t>Kosten für zu verlegene Kabel einschl. Einbau</t>
    </r>
  </si>
  <si>
    <r>
      <t xml:space="preserve">Bauschilder 
</t>
    </r>
    <r>
      <rPr>
        <sz val="10"/>
        <rFont val="Arial"/>
        <family val="2"/>
      </rPr>
      <t>mit Hinweis auf die Mittelherkunft vom Land Niedersachsen gemäß Publizitätsgrundsätzen des LSB</t>
    </r>
  </si>
  <si>
    <t>z.B. fest eingebaute Jalousien und Rolläden</t>
  </si>
  <si>
    <t xml:space="preserve">Förderfähig ist die verkehrstechnische Erschließung der Sportstätte auf dem vereinseigenen Grundstück  im Zusammenhang mit der Erstherstellung der Sportstätte. </t>
  </si>
  <si>
    <t>Förderfähig sind z.B. fest installierte Fahrradständer und fest installierte Abfallbehälter</t>
  </si>
  <si>
    <t>Einschl. Reinigung der Baustelle, 
wenn diese explizit beantragt worden ist (s. Baubeschreibung oder Angebot) und in der Rechnung der mit mindestens einem Gewerk beauftragten Baufirma enthalten ist</t>
  </si>
  <si>
    <r>
      <t xml:space="preserve">z.B. elektr. Schießanlagen 
</t>
    </r>
    <r>
      <rPr>
        <u val="singleAccounting"/>
        <sz val="10"/>
        <rFont val="Arial"/>
        <family val="2"/>
      </rPr>
      <t>nicht förderfähig</t>
    </r>
    <r>
      <rPr>
        <sz val="10"/>
        <rFont val="Arial"/>
        <family val="2"/>
      </rPr>
      <t xml:space="preserve"> sind Lichtpunktgewehre, Drucker und Preisschießsoftware </t>
    </r>
  </si>
  <si>
    <r>
      <t xml:space="preserve">Elektronische Schießanlagen
</t>
    </r>
    <r>
      <rPr>
        <sz val="10"/>
        <color indexed="8"/>
        <rFont val="Arial"/>
        <family val="2"/>
      </rPr>
      <t xml:space="preserve">einschließlich erforderlicher Tablets, die für die Bedienung der Anlage notwendig und  baulich mit der Anlage verbunden sind und einem Visualisierungsgerät (fest installierter Beamer oder Bildschirm). </t>
    </r>
  </si>
  <si>
    <t>Datum:</t>
  </si>
  <si>
    <t>z.B. Heizkörper, Heizkörperventile einschl. Smart-Home Technologie</t>
  </si>
  <si>
    <r>
      <t xml:space="preserve">Entwässerungsanlagen für Abwasser und Regenwasser
</t>
    </r>
    <r>
      <rPr>
        <sz val="10"/>
        <color indexed="8"/>
        <rFont val="Arial"/>
        <family val="2"/>
      </rPr>
      <t xml:space="preserve">auf dem vereinseigenen Grundstück, wenn diese überwiegend für den Vereinsbetrieb erforderlich sind. Ausgaben für Anschlüsse sind die Ausgaben für die Herstellung auf dem eigenen Grundstück. Darunter fallen auch alle Leitungen, die im Eigentum des Ver- und Entsorgungsunternehmens verbleiben, aber auf dem Vereinsgrundstück verlaufen und der Verein dafür die Kosten zu tragen hat.  </t>
    </r>
  </si>
  <si>
    <t xml:space="preserve">Alarm-, Einbruchmelde- und Schließanlagen
</t>
  </si>
  <si>
    <r>
      <rPr>
        <b/>
        <sz val="10"/>
        <rFont val="Arial"/>
        <family val="2"/>
      </rPr>
      <t xml:space="preserve"> Schlüsseltransponder</t>
    </r>
    <r>
      <rPr>
        <sz val="10"/>
        <rFont val="Arial"/>
        <family val="2"/>
      </rPr>
      <t xml:space="preserve">
</t>
    </r>
  </si>
  <si>
    <r>
      <t xml:space="preserve">Brunnen- und Beregnungsanlagen für den Sportbetrieb
</t>
    </r>
    <r>
      <rPr>
        <sz val="10"/>
        <color indexed="8"/>
        <rFont val="Arial"/>
        <family val="2"/>
      </rPr>
      <t xml:space="preserve">einschließlich </t>
    </r>
    <r>
      <rPr>
        <u/>
        <sz val="10"/>
        <color indexed="8"/>
        <rFont val="Arial"/>
        <family val="2"/>
      </rPr>
      <t>fest installierter Pumpen</t>
    </r>
    <r>
      <rPr>
        <sz val="10"/>
        <color indexed="8"/>
        <rFont val="Arial"/>
        <family val="2"/>
      </rPr>
      <t xml:space="preserve"> </t>
    </r>
  </si>
  <si>
    <r>
      <t xml:space="preserve">Photovoltaik- und BHKW Anlagen
</t>
    </r>
    <r>
      <rPr>
        <sz val="10"/>
        <color indexed="8"/>
        <rFont val="Arial"/>
        <family val="2"/>
      </rPr>
      <t>Förderfähig ist nur der Anteil einer PV-Anlage, der den Eigenstromverbrauch des Sportvereins abdeckt</t>
    </r>
    <r>
      <rPr>
        <b/>
        <sz val="10"/>
        <color indexed="8"/>
        <rFont val="Arial"/>
        <family val="2"/>
      </rPr>
      <t xml:space="preserve"> </t>
    </r>
    <r>
      <rPr>
        <sz val="10"/>
        <color indexed="8"/>
        <rFont val="Arial"/>
        <family val="2"/>
      </rPr>
      <t xml:space="preserve">siehe Merkblatt "Förderung von erneuerbaren Energien" </t>
    </r>
  </si>
  <si>
    <r>
      <rPr>
        <b/>
        <u/>
        <sz val="11"/>
        <color indexed="17"/>
        <rFont val="Arial"/>
        <family val="2"/>
      </rPr>
      <t xml:space="preserve">Hinweis: </t>
    </r>
    <r>
      <rPr>
        <b/>
        <u/>
        <sz val="11"/>
        <color indexed="17"/>
        <rFont val="Arial"/>
        <family val="2"/>
      </rPr>
      <t xml:space="preserve">
</t>
    </r>
    <r>
      <rPr>
        <b/>
        <sz val="11"/>
        <color indexed="17"/>
        <rFont val="Arial"/>
        <family val="2"/>
      </rPr>
      <t xml:space="preserve">Die ausgefüllte DIN276 ist maßgeblich für die Antragstellung.
Zusätzlich hochgeladene Angebote werden nicht geprüft und sind für die Antragsprüfung nicht relevant. </t>
    </r>
  </si>
  <si>
    <t>Bitte hier die unter Sonstiges fallenden Maßnahmen aufführen</t>
  </si>
  <si>
    <r>
      <t>B</t>
    </r>
    <r>
      <rPr>
        <sz val="10"/>
        <color indexed="17"/>
        <rFont val="Arial"/>
        <family val="2"/>
      </rPr>
      <t xml:space="preserve">itte hier die unter Sonstiges fallenden Maßnahmen aufführen </t>
    </r>
    <r>
      <rPr>
        <sz val="10"/>
        <rFont val="Arial"/>
        <family val="2"/>
      </rPr>
      <t>z.B. Maulwurfsperren, Einfassung von Sportplätzen (Rasenkante)</t>
    </r>
  </si>
  <si>
    <t>Bitte hier die unter Sonstiges fallenden Maßnahmen aufführen z.B. Schornsteine</t>
  </si>
  <si>
    <t>z.B. Rohrleitungen, Sanitärobjekte</t>
  </si>
  <si>
    <t>Bei  PV-Anlagen einschließlich Batteriespeicher sind nur  Nettokosten im Finanzierungsplan zu berücksichtigen.</t>
  </si>
  <si>
    <t>Abzug Mwst PV-Anlage mit Speicher</t>
  </si>
  <si>
    <t>PV-Anlagen einschließlich der für den Betrieb erforderlichen Komponenten und der Speicher</t>
  </si>
  <si>
    <t xml:space="preserve">Photovoltaikanlagen und Batteriespeicher </t>
  </si>
  <si>
    <t>442a</t>
  </si>
  <si>
    <t xml:space="preserve">Eigenstromverbrauchsanlagen </t>
  </si>
  <si>
    <t xml:space="preserve">ohne KG 442a (PV-Anlagen) </t>
  </si>
  <si>
    <t>z.B. Grundbuchauszüge und LGLN Lagepläne</t>
  </si>
  <si>
    <r>
      <t>Gehwege und Steganlagen</t>
    </r>
    <r>
      <rPr>
        <sz val="10"/>
        <rFont val="Arial"/>
        <family val="2"/>
      </rPr>
      <t xml:space="preserve">
Zuwegungen zu und innerhalb der förderfähigen Sportanlagen z.B. Fahr- und Fußwege, Steganlagen einschl. Beleuchtung. </t>
    </r>
  </si>
  <si>
    <t>Tribünen- und Zuschaueranlagen sowie Terrassen
einschl. Wellenbrecher, Überdachung, Bänken und Sitzen</t>
  </si>
  <si>
    <t>Spieler- und Trainerbänke einschl. Überdachung</t>
  </si>
  <si>
    <t>Sprecherhäuschen</t>
  </si>
  <si>
    <r>
      <rPr>
        <b/>
        <sz val="10"/>
        <rFont val="Arial"/>
        <family val="2"/>
      </rPr>
      <t xml:space="preserve">Gehwege, </t>
    </r>
    <r>
      <rPr>
        <sz val="10"/>
        <rFont val="Arial"/>
        <family val="2"/>
      </rPr>
      <t xml:space="preserve">die nicht der direkten Erschließung von Sportstätten dienen. 
</t>
    </r>
    <r>
      <rPr>
        <sz val="10"/>
        <color indexed="10"/>
        <rFont val="Arial"/>
        <family val="2"/>
      </rPr>
      <t xml:space="preserve">Bei </t>
    </r>
    <r>
      <rPr>
        <b/>
        <sz val="10"/>
        <color indexed="10"/>
        <rFont val="Arial"/>
        <family val="2"/>
      </rPr>
      <t>Steganlagen</t>
    </r>
    <r>
      <rPr>
        <sz val="10"/>
        <color indexed="10"/>
        <rFont val="Arial"/>
        <family val="2"/>
      </rPr>
      <t xml:space="preserve"> sind Fingerstege und Versorgungseinrichtungen für die Liegeplätze wie z.B. Stromsäulen/-kästen nicht förderfähig. </t>
    </r>
  </si>
  <si>
    <r>
      <rPr>
        <b/>
        <sz val="10"/>
        <rFont val="Arial"/>
        <family val="2"/>
      </rPr>
      <t xml:space="preserve">Musik- und </t>
    </r>
    <r>
      <rPr>
        <b/>
        <sz val="10"/>
        <color indexed="10"/>
        <rFont val="Arial"/>
        <family val="2"/>
      </rPr>
      <t xml:space="preserve">Beschallungsanlagen </t>
    </r>
    <r>
      <rPr>
        <sz val="10"/>
        <rFont val="Arial"/>
        <family val="2"/>
      </rPr>
      <t xml:space="preserve">
</t>
    </r>
  </si>
  <si>
    <r>
      <rPr>
        <b/>
        <sz val="10"/>
        <rFont val="Arial"/>
        <family val="2"/>
      </rPr>
      <t xml:space="preserve">Parkplätze
</t>
    </r>
    <r>
      <rPr>
        <sz val="10"/>
        <rFont val="Arial"/>
        <family val="2"/>
      </rPr>
      <t xml:space="preserve">Nicht förderfähig ist die Sanierung bzw. der Ausbau vorhandener Parkplätze.  </t>
    </r>
  </si>
  <si>
    <t xml:space="preserve">Die nachfolgende DIN 276 ist aufgeteilt in förderfähige und nicht Förderfähige Kosten (netto)gruppen. 
Geschwärzte Kostengruppen sind nicht förderfähig.
In die Spalte nicht förderfähig sind die in den Gesamtausgaben enthaltenen nicht förderfähigen Ausgaben (z.B. Kücheneinbauten) aufzuführen. 
</t>
  </si>
  <si>
    <t>Förderfähige Kosten (netto)</t>
  </si>
  <si>
    <t>Nicht Förderfähige Kosten (netto)</t>
  </si>
  <si>
    <t>nicht förderfähig sind z.B. Beschallungsanlagen</t>
  </si>
  <si>
    <r>
      <t xml:space="preserve">Fahrradständer
</t>
    </r>
    <r>
      <rPr>
        <sz val="10"/>
        <rFont val="Arial"/>
        <family val="2"/>
      </rPr>
      <t xml:space="preserve">auf vereinseigenem Grundstück oder Erweiterung eines Gebäudes.  </t>
    </r>
  </si>
  <si>
    <r>
      <t>Solar</t>
    </r>
    <r>
      <rPr>
        <b/>
        <u/>
        <sz val="10"/>
        <color indexed="8"/>
        <rFont val="Arial"/>
        <family val="2"/>
      </rPr>
      <t>thermie</t>
    </r>
    <r>
      <rPr>
        <b/>
        <sz val="10"/>
        <color indexed="8"/>
        <rFont val="Arial"/>
        <family val="2"/>
      </rPr>
      <t xml:space="preserve">anlagen
</t>
    </r>
    <r>
      <rPr>
        <sz val="10"/>
        <color indexed="8"/>
        <rFont val="Arial"/>
        <family val="2"/>
      </rPr>
      <t>wenn die erzeugte Wärme</t>
    </r>
    <r>
      <rPr>
        <b/>
        <sz val="10"/>
        <color indexed="8"/>
        <rFont val="Arial"/>
        <family val="2"/>
      </rPr>
      <t xml:space="preserve"> </t>
    </r>
    <r>
      <rPr>
        <sz val="10"/>
        <color indexed="8"/>
        <rFont val="Arial"/>
        <family val="2"/>
      </rPr>
      <t xml:space="preserve">überwiegend für nicht förderfähige Bereiche (z.B. verpachtete Räumlichkeiten) genutzt wird.   </t>
    </r>
  </si>
  <si>
    <t>Reitplätze mit synthetischen Zuschlagstoffen</t>
  </si>
  <si>
    <t>Kunstrasenplätze mit synthetischen Füllstoffen (Infill)</t>
  </si>
  <si>
    <r>
      <t>Sonstiges zur KG 310</t>
    </r>
    <r>
      <rPr>
        <sz val="9"/>
        <rFont val="Arial"/>
        <family val="2"/>
      </rPr>
      <t xml:space="preserve"> (bitte in Spalte E erläutern)</t>
    </r>
  </si>
  <si>
    <r>
      <t>Sonstiges zur KG 790</t>
    </r>
    <r>
      <rPr>
        <sz val="9"/>
        <rFont val="Arial"/>
        <family val="2"/>
      </rPr>
      <t xml:space="preserve"> (bitte in Spalte E erläutern)</t>
    </r>
  </si>
  <si>
    <r>
      <t>Sonstiges zur KG 760</t>
    </r>
    <r>
      <rPr>
        <sz val="9"/>
        <rFont val="Arial"/>
        <family val="2"/>
      </rPr>
      <t xml:space="preserve"> (bitte in Spalte E erläutern)</t>
    </r>
  </si>
  <si>
    <r>
      <t>Sonstiges zur KG 750</t>
    </r>
    <r>
      <rPr>
        <sz val="9"/>
        <rFont val="Arial"/>
        <family val="2"/>
      </rPr>
      <t xml:space="preserve"> (bitte in Spalte E erläutern)</t>
    </r>
  </si>
  <si>
    <r>
      <t>Sonstiges zur KG 740</t>
    </r>
    <r>
      <rPr>
        <sz val="9"/>
        <rFont val="Arial"/>
        <family val="2"/>
      </rPr>
      <t xml:space="preserve"> (bitte in Spalte E erläutern)</t>
    </r>
  </si>
  <si>
    <r>
      <t>Sonstiges zur KG 730</t>
    </r>
    <r>
      <rPr>
        <sz val="9"/>
        <rFont val="Arial"/>
        <family val="2"/>
      </rPr>
      <t xml:space="preserve"> (bitte in Spalte E erläutern)</t>
    </r>
  </si>
  <si>
    <r>
      <t>Sonstiges zur KG720</t>
    </r>
    <r>
      <rPr>
        <sz val="9"/>
        <rFont val="Arial"/>
        <family val="2"/>
      </rPr>
      <t xml:space="preserve"> (bitte in Spalte E erläutern)</t>
    </r>
  </si>
  <si>
    <r>
      <t>Sonstiges zur KG 710</t>
    </r>
    <r>
      <rPr>
        <sz val="9"/>
        <rFont val="Arial"/>
        <family val="2"/>
      </rPr>
      <t xml:space="preserve"> (bitte in Spalte E erläutern)</t>
    </r>
  </si>
  <si>
    <r>
      <t>Sonstiges zur KG 640</t>
    </r>
    <r>
      <rPr>
        <sz val="9"/>
        <rFont val="Arial"/>
        <family val="2"/>
      </rPr>
      <t xml:space="preserve"> (bitte in Spalte E erläutern)</t>
    </r>
  </si>
  <si>
    <r>
      <t>Sonstiges zur KG 590</t>
    </r>
    <r>
      <rPr>
        <sz val="9"/>
        <rFont val="Arial"/>
        <family val="2"/>
      </rPr>
      <t xml:space="preserve"> (bitte in Spalte E erläutern)</t>
    </r>
  </si>
  <si>
    <r>
      <t>Sonstiges zur KG 580</t>
    </r>
    <r>
      <rPr>
        <sz val="9"/>
        <rFont val="Arial"/>
        <family val="2"/>
      </rPr>
      <t xml:space="preserve"> (bitte in Spalte E erläutern)</t>
    </r>
  </si>
  <si>
    <r>
      <t>Sonstiges zur KG 570</t>
    </r>
    <r>
      <rPr>
        <sz val="9"/>
        <rFont val="Arial"/>
        <family val="2"/>
      </rPr>
      <t xml:space="preserve"> (bitte in Spalte E erläutern)</t>
    </r>
  </si>
  <si>
    <r>
      <t>Sonstiges zur KG 560</t>
    </r>
    <r>
      <rPr>
        <sz val="9"/>
        <rFont val="Arial"/>
        <family val="2"/>
      </rPr>
      <t xml:space="preserve"> (bitte in Spalte E erläutern)</t>
    </r>
  </si>
  <si>
    <r>
      <t>Sonstiges zur KG 550</t>
    </r>
    <r>
      <rPr>
        <sz val="9"/>
        <rFont val="Arial"/>
        <family val="2"/>
      </rPr>
      <t xml:space="preserve"> (bitte in Spalte E erläutern)</t>
    </r>
  </si>
  <si>
    <r>
      <t>Sonstiges zur KG 540</t>
    </r>
    <r>
      <rPr>
        <sz val="9"/>
        <rFont val="Arial"/>
        <family val="2"/>
      </rPr>
      <t xml:space="preserve"> (bitte in Spalte E erläutern)</t>
    </r>
  </si>
  <si>
    <r>
      <t>Sonstiges zur KG 530</t>
    </r>
    <r>
      <rPr>
        <sz val="9"/>
        <rFont val="Arial"/>
        <family val="2"/>
      </rPr>
      <t xml:space="preserve"> (bitte in Spalte E erläutern)</t>
    </r>
  </si>
  <si>
    <r>
      <t>Sonstiges zur KG 520</t>
    </r>
    <r>
      <rPr>
        <sz val="9"/>
        <rFont val="Arial"/>
        <family val="2"/>
      </rPr>
      <t xml:space="preserve"> (bitte in Spalte E erläutern)</t>
    </r>
  </si>
  <si>
    <r>
      <t>Sonstiges zur KG 510</t>
    </r>
    <r>
      <rPr>
        <sz val="9"/>
        <rFont val="Arial"/>
        <family val="2"/>
      </rPr>
      <t xml:space="preserve"> (bitte in Spalte E erläutern)</t>
    </r>
  </si>
  <si>
    <r>
      <t>Sonstiges zur KG 490</t>
    </r>
    <r>
      <rPr>
        <sz val="9"/>
        <rFont val="Arial"/>
        <family val="2"/>
      </rPr>
      <t xml:space="preserve"> (bitte in Spalte E erläutern)</t>
    </r>
  </si>
  <si>
    <r>
      <t>Sonstiges zur KG 480</t>
    </r>
    <r>
      <rPr>
        <sz val="9"/>
        <rFont val="Arial"/>
        <family val="2"/>
      </rPr>
      <t xml:space="preserve"> (bitte in Spalte E erläutern)</t>
    </r>
  </si>
  <si>
    <r>
      <t>Sonstiges zur KG 470</t>
    </r>
    <r>
      <rPr>
        <sz val="9"/>
        <rFont val="Arial"/>
        <family val="2"/>
      </rPr>
      <t xml:space="preserve"> (bitte in Spalte E erläutern)</t>
    </r>
  </si>
  <si>
    <r>
      <t>Sonstiges zur KG 460</t>
    </r>
    <r>
      <rPr>
        <sz val="9"/>
        <rFont val="Arial"/>
        <family val="2"/>
      </rPr>
      <t xml:space="preserve"> (bitte in Spalte E erläutern)</t>
    </r>
  </si>
  <si>
    <r>
      <t>Sonstiges zur KG 450</t>
    </r>
    <r>
      <rPr>
        <sz val="9"/>
        <rFont val="Arial"/>
        <family val="2"/>
      </rPr>
      <t xml:space="preserve"> (bitte in Spalte E erläutern)</t>
    </r>
  </si>
  <si>
    <r>
      <t>Sonstiges zur KG 440</t>
    </r>
    <r>
      <rPr>
        <sz val="9"/>
        <rFont val="Arial"/>
        <family val="2"/>
      </rPr>
      <t xml:space="preserve"> (bitte in Spalte E erläutern)</t>
    </r>
  </si>
  <si>
    <r>
      <t>Sonstiges zur KG 430</t>
    </r>
    <r>
      <rPr>
        <sz val="9"/>
        <rFont val="Arial"/>
        <family val="2"/>
      </rPr>
      <t xml:space="preserve"> (bitte in Spalte E erläutern)</t>
    </r>
  </si>
  <si>
    <r>
      <t>Sonstiges zur KG 420</t>
    </r>
    <r>
      <rPr>
        <sz val="9"/>
        <rFont val="Arial"/>
        <family val="2"/>
      </rPr>
      <t xml:space="preserve"> (bitte in Spalte E erläutern)</t>
    </r>
  </si>
  <si>
    <r>
      <t>Sonstiges zur KG 410</t>
    </r>
    <r>
      <rPr>
        <sz val="9"/>
        <rFont val="Arial"/>
        <family val="2"/>
      </rPr>
      <t xml:space="preserve"> (bitte in Spalte E erläutern)</t>
    </r>
  </si>
  <si>
    <r>
      <t>Sonstiges zur KG 390</t>
    </r>
    <r>
      <rPr>
        <sz val="9"/>
        <rFont val="Arial"/>
        <family val="2"/>
      </rPr>
      <t xml:space="preserve"> (bitte in Spalte E erläutern)</t>
    </r>
  </si>
  <si>
    <r>
      <t>Sonstiges zur KG 380</t>
    </r>
    <r>
      <rPr>
        <sz val="9"/>
        <rFont val="Arial"/>
        <family val="2"/>
      </rPr>
      <t xml:space="preserve"> (bitte in Spalte E erläutern)</t>
    </r>
  </si>
  <si>
    <r>
      <t>Sonstiges zur KG 370</t>
    </r>
    <r>
      <rPr>
        <sz val="9"/>
        <rFont val="Arial"/>
        <family val="2"/>
      </rPr>
      <t xml:space="preserve"> (bitte in Spalte E erläutern)</t>
    </r>
  </si>
  <si>
    <r>
      <t>Sonstiges zur KG 360</t>
    </r>
    <r>
      <rPr>
        <sz val="9"/>
        <rFont val="Arial"/>
        <family val="2"/>
      </rPr>
      <t xml:space="preserve"> (bitte in Spalte E erläutern)</t>
    </r>
  </si>
  <si>
    <r>
      <t>Sonstiges zur KG 350</t>
    </r>
    <r>
      <rPr>
        <sz val="9"/>
        <rFont val="Arial"/>
        <family val="2"/>
      </rPr>
      <t xml:space="preserve"> (bitte in Spalte E erläutern)</t>
    </r>
  </si>
  <si>
    <r>
      <t>Sonstiges zur KG 340</t>
    </r>
    <r>
      <rPr>
        <sz val="9"/>
        <rFont val="Arial"/>
        <family val="2"/>
      </rPr>
      <t xml:space="preserve"> (bitte in Spalte E erläutern)</t>
    </r>
  </si>
  <si>
    <r>
      <t>Sonstiges zur KG 330</t>
    </r>
    <r>
      <rPr>
        <sz val="9"/>
        <rFont val="Arial"/>
        <family val="2"/>
      </rPr>
      <t xml:space="preserve"> (bitte in Spalte E erläutern)</t>
    </r>
  </si>
  <si>
    <r>
      <t>Sonstiges zur KG 320</t>
    </r>
    <r>
      <rPr>
        <sz val="9"/>
        <rFont val="Arial"/>
        <family val="2"/>
      </rPr>
      <t xml:space="preserve"> (bitte in Spalte E erläutern)</t>
    </r>
  </si>
  <si>
    <r>
      <t xml:space="preserve">Sonstiges zur KG 120 </t>
    </r>
    <r>
      <rPr>
        <sz val="9"/>
        <rFont val="Arial"/>
        <family val="2"/>
      </rPr>
      <t>(bitte in Spalte E erläutern)</t>
    </r>
  </si>
  <si>
    <r>
      <t xml:space="preserve">Sonstiges zur KG 130 </t>
    </r>
    <r>
      <rPr>
        <sz val="9"/>
        <rFont val="Arial"/>
        <family val="2"/>
      </rPr>
      <t>(bitte in Spalte E erläutern)</t>
    </r>
  </si>
  <si>
    <r>
      <t xml:space="preserve">Sonstiges zur KG 210 </t>
    </r>
    <r>
      <rPr>
        <sz val="9"/>
        <rFont val="Arial"/>
        <family val="2"/>
      </rPr>
      <t>(bitte in Spalte E erläutern)</t>
    </r>
  </si>
  <si>
    <r>
      <t>Sonstiges zur KG 220</t>
    </r>
    <r>
      <rPr>
        <sz val="9"/>
        <rFont val="Arial"/>
        <family val="2"/>
      </rPr>
      <t xml:space="preserve"> (bitte in Spalte E erläutern)</t>
    </r>
  </si>
  <si>
    <r>
      <t>Sonstiges zur KG 240</t>
    </r>
    <r>
      <rPr>
        <sz val="9"/>
        <rFont val="Arial"/>
        <family val="2"/>
      </rPr>
      <t xml:space="preserve"> (bitte in Spalte E erläutern)</t>
    </r>
  </si>
  <si>
    <r>
      <t xml:space="preserve">Sonstiges zur KG 250 </t>
    </r>
    <r>
      <rPr>
        <sz val="9"/>
        <rFont val="Arial"/>
        <family val="2"/>
      </rPr>
      <t>(bitte in Spalte E erläutern)</t>
    </r>
  </si>
  <si>
    <t>förderfähig sind z.B. Zugangskontrollanlagen und autom. Schließanlagen, nicht förderfähig sind Transponder</t>
  </si>
  <si>
    <t xml:space="preserve">förderfähig wenn sportlicher Bedarf (z.B. Online Sportangebote, elektr. Schießtechnik) nachgewiesen werden kann </t>
  </si>
  <si>
    <t>Förderfähig sind in der Erstausstattung oder bei Sanierungen z.B. fest installierte Umkleidebänke</t>
  </si>
  <si>
    <r>
      <t>Solar</t>
    </r>
    <r>
      <rPr>
        <b/>
        <u/>
        <sz val="10"/>
        <rFont val="Arial"/>
        <family val="2"/>
      </rPr>
      <t>thermie</t>
    </r>
    <r>
      <rPr>
        <b/>
        <sz val="10"/>
        <rFont val="Arial"/>
        <family val="2"/>
      </rPr>
      <t xml:space="preserve">anlagen
</t>
    </r>
    <r>
      <rPr>
        <sz val="10"/>
        <rFont val="Arial"/>
        <family val="2"/>
      </rPr>
      <t xml:space="preserve">wenn die erzeugte Wärme überwiegend für förderfähige Bereiche (z.B. Duschen) verwendet wird.  </t>
    </r>
  </si>
  <si>
    <t>Netze und Anzeigetafeln</t>
  </si>
  <si>
    <r>
      <rPr>
        <b/>
        <u/>
        <sz val="10"/>
        <color indexed="10"/>
        <rFont val="Arial"/>
        <family val="2"/>
      </rPr>
      <t>Fest installierte</t>
    </r>
    <r>
      <rPr>
        <b/>
        <sz val="10"/>
        <color indexed="10"/>
        <rFont val="Arial"/>
        <family val="2"/>
      </rPr>
      <t xml:space="preserve"> Sportgeräte und sportspezifische Ausstattung </t>
    </r>
    <r>
      <rPr>
        <sz val="10"/>
        <color indexed="10"/>
        <rFont val="Arial"/>
        <family val="2"/>
      </rPr>
      <t xml:space="preserve">
wie z.B. Umkleidebänke, Tore, Basketballkörbe, Outdoorgeräte</t>
    </r>
  </si>
  <si>
    <t>Nicht förderfähig sind elektronische Anzeigetafeln</t>
  </si>
  <si>
    <r>
      <t xml:space="preserve">Software(-Lizenzen) bzw. Apps (ohne Laufzeitbegrenzung), 
</t>
    </r>
    <r>
      <rPr>
        <sz val="10"/>
        <color indexed="10"/>
        <rFont val="Arial"/>
        <family val="2"/>
      </rPr>
      <t>die für den Betrieb der Anlage nach aktuellem Stand der Technik sinnvoll sind z.B. zur Steuerung von Flutlicht- oder digitalen Schießsportanlagen</t>
    </r>
    <r>
      <rPr>
        <b/>
        <sz val="10"/>
        <color indexed="10"/>
        <rFont val="Arial"/>
        <family val="2"/>
      </rPr>
      <t xml:space="preserve"> </t>
    </r>
    <r>
      <rPr>
        <sz val="10"/>
        <color indexed="10"/>
        <rFont val="Arial"/>
        <family val="2"/>
      </rPr>
      <t>sowie mit begrenzter Laufzeit, wenn diese Teil eines Gesamtpreises sind</t>
    </r>
  </si>
  <si>
    <r>
      <t xml:space="preserve">Software(-Lizenzen) bzw. Apps 
</t>
    </r>
    <r>
      <rPr>
        <sz val="10"/>
        <color indexed="10"/>
        <rFont val="Arial"/>
        <family val="2"/>
      </rPr>
      <t>mit einer begrenzten Laufzeit, die mit einem Einzelpreis ausgewiesen werden</t>
    </r>
  </si>
  <si>
    <t>z.B.  Flutlichtanlagen einschließlich der Masten und Befestigungen.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</si>
</sst>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6" formatCode="_-* #,##0.00\ [$€-407]_-;\-* #,##0.00\ [$€-407]_-;_-* &quot;-&quot;??\ [$€-407]_-;_-@_-"/>
  </numFmts>
  <fonts count="53" x14ac:knownFonts="1">
    <font>
      <sz val="11"/>
      <color theme="1"/>
      <name val="Calibri"/>
      <family val="2"/>
      <scheme val="minor"/>
    </font>
    <font>
      <sz val="11"/>
      <name val="Arial"/>
      <family val="2"/>
    </font>
    <font>
      <b/>
      <sz val="11"/>
      <name val="Arial"/>
      <family val="2"/>
    </font>
    <font>
      <b/>
      <sz val="12"/>
      <name val="Arial"/>
      <family val="2"/>
    </font>
    <font>
      <u/>
      <sz val="11"/>
      <name val="Arial"/>
      <family val="2"/>
    </font>
    <font>
      <b/>
      <u/>
      <sz val="11"/>
      <name val="Arial"/>
      <family val="2"/>
    </font>
    <font>
      <b/>
      <sz val="20"/>
      <name val="Arial"/>
      <family val="2"/>
    </font>
    <font>
      <b/>
      <sz val="10"/>
      <color indexed="8"/>
      <name val="Arial"/>
      <family val="2"/>
    </font>
    <font>
      <sz val="10"/>
      <color indexed="8"/>
      <name val="Arial"/>
      <family val="2"/>
    </font>
    <font>
      <b/>
      <u/>
      <sz val="10"/>
      <color indexed="10"/>
      <name val="Arial"/>
      <family val="2"/>
    </font>
    <font>
      <b/>
      <sz val="10"/>
      <name val="Arial"/>
      <family val="2"/>
    </font>
    <font>
      <sz val="10"/>
      <name val="Arial"/>
      <family val="2"/>
    </font>
    <font>
      <b/>
      <u/>
      <sz val="10"/>
      <name val="Arial"/>
      <family val="2"/>
    </font>
    <font>
      <b/>
      <sz val="10"/>
      <color indexed="8"/>
      <name val="Arial"/>
      <family val="2"/>
    </font>
    <font>
      <sz val="10"/>
      <color indexed="8"/>
      <name val="Arial"/>
      <family val="2"/>
    </font>
    <font>
      <b/>
      <u/>
      <sz val="10"/>
      <color indexed="8"/>
      <name val="Arial"/>
      <family val="2"/>
    </font>
    <font>
      <sz val="10"/>
      <color indexed="8"/>
      <name val="Arial"/>
      <family val="2"/>
    </font>
    <font>
      <b/>
      <sz val="10"/>
      <color indexed="8"/>
      <name val="Arial"/>
      <family val="2"/>
    </font>
    <font>
      <u/>
      <sz val="10"/>
      <color indexed="8"/>
      <name val="Arial"/>
      <family val="2"/>
    </font>
    <font>
      <b/>
      <sz val="10"/>
      <color indexed="8"/>
      <name val="Arial"/>
      <family val="2"/>
    </font>
    <font>
      <sz val="10"/>
      <color indexed="8"/>
      <name val="Arial"/>
      <family val="2"/>
    </font>
    <font>
      <b/>
      <u/>
      <sz val="10"/>
      <color indexed="8"/>
      <name val="Arial"/>
      <family val="2"/>
    </font>
    <font>
      <sz val="10"/>
      <color indexed="10"/>
      <name val="Arial"/>
      <family val="2"/>
    </font>
    <font>
      <u val="singleAccounting"/>
      <sz val="10"/>
      <name val="Arial"/>
      <family val="2"/>
    </font>
    <font>
      <sz val="10"/>
      <color indexed="8"/>
      <name val="Arial"/>
      <family val="2"/>
    </font>
    <font>
      <b/>
      <sz val="10"/>
      <color indexed="8"/>
      <name val="Arial"/>
      <family val="2"/>
    </font>
    <font>
      <b/>
      <u/>
      <sz val="11"/>
      <color indexed="17"/>
      <name val="Arial"/>
      <family val="2"/>
    </font>
    <font>
      <b/>
      <sz val="11"/>
      <color indexed="17"/>
      <name val="Arial"/>
      <family val="2"/>
    </font>
    <font>
      <b/>
      <u/>
      <sz val="11"/>
      <color indexed="17"/>
      <name val="Arial"/>
      <family val="2"/>
    </font>
    <font>
      <sz val="10"/>
      <color indexed="17"/>
      <name val="Arial"/>
      <family val="2"/>
    </font>
    <font>
      <b/>
      <sz val="10"/>
      <color indexed="10"/>
      <name val="Arial"/>
      <family val="2"/>
    </font>
    <font>
      <sz val="10"/>
      <color indexed="10"/>
      <name val="Arial"/>
      <family val="2"/>
    </font>
    <font>
      <b/>
      <sz val="10"/>
      <color indexed="10"/>
      <name val="Arial"/>
      <family val="2"/>
    </font>
    <font>
      <sz val="10"/>
      <color indexed="10"/>
      <name val="Arial"/>
      <family val="2"/>
    </font>
    <font>
      <b/>
      <u/>
      <sz val="10"/>
      <color indexed="10"/>
      <name val="Arial"/>
      <family val="2"/>
    </font>
    <font>
      <b/>
      <sz val="10"/>
      <color indexed="8"/>
      <name val="Arial"/>
      <family val="2"/>
    </font>
    <font>
      <b/>
      <u/>
      <sz val="10"/>
      <color indexed="8"/>
      <name val="Arial"/>
      <family val="2"/>
    </font>
    <font>
      <sz val="9"/>
      <name val="Arial"/>
      <family val="2"/>
    </font>
    <font>
      <b/>
      <sz val="10"/>
      <color indexed="10"/>
      <name val="Arial"/>
      <family val="2"/>
    </font>
    <font>
      <sz val="10"/>
      <color indexed="10"/>
      <name val="Arial"/>
      <family val="2"/>
    </font>
    <font>
      <sz val="11"/>
      <color theme="1"/>
      <name val="Calibri"/>
      <family val="2"/>
      <scheme val="minor"/>
    </font>
    <font>
      <b/>
      <sz val="11"/>
      <color theme="1"/>
      <name val="Arial"/>
      <family val="2"/>
    </font>
    <font>
      <b/>
      <sz val="12"/>
      <color theme="1"/>
      <name val="Calibri"/>
      <family val="2"/>
      <scheme val="minor"/>
    </font>
    <font>
      <sz val="11"/>
      <color rgb="FFFF0000"/>
      <name val="Calibri"/>
      <family val="2"/>
      <scheme val="minor"/>
    </font>
    <font>
      <sz val="11"/>
      <name val="Calibri"/>
      <family val="2"/>
      <scheme val="minor"/>
    </font>
    <font>
      <sz val="10"/>
      <color theme="1"/>
      <name val="Arial"/>
      <family val="2"/>
    </font>
    <font>
      <b/>
      <sz val="10"/>
      <color rgb="FFFF0000"/>
      <name val="Arial"/>
      <family val="2"/>
    </font>
    <font>
      <sz val="10"/>
      <color rgb="FF008000"/>
      <name val="Arial"/>
      <family val="2"/>
    </font>
    <font>
      <b/>
      <sz val="10"/>
      <color theme="1"/>
      <name val="Arial"/>
      <family val="2"/>
    </font>
    <font>
      <sz val="10"/>
      <color rgb="FFFF0000"/>
      <name val="Arial"/>
      <family val="2"/>
    </font>
    <font>
      <b/>
      <sz val="18"/>
      <color theme="1"/>
      <name val="Arial"/>
      <family val="2"/>
    </font>
    <font>
      <b/>
      <u/>
      <sz val="11"/>
      <color rgb="FF00B050"/>
      <name val="Arial"/>
      <family val="2"/>
    </font>
    <font>
      <b/>
      <sz val="11"/>
      <color theme="1"/>
      <name val="Calibri"/>
      <family val="2"/>
      <scheme val="minor"/>
    </font>
  </fonts>
  <fills count="13">
    <fill>
      <patternFill patternType="none"/>
    </fill>
    <fill>
      <patternFill patternType="gray125"/>
    </fill>
    <fill>
      <patternFill patternType="mediumGray"/>
    </fill>
    <fill>
      <patternFill patternType="solid">
        <fgColor indexed="65"/>
        <bgColor indexed="64"/>
      </patternFill>
    </fill>
    <fill>
      <patternFill patternType="lightGray"/>
    </fill>
    <fill>
      <patternFill patternType="solid">
        <fgColor theme="1"/>
        <bgColor indexed="64"/>
      </patternFill>
    </fill>
    <fill>
      <patternFill patternType="solid">
        <fgColor theme="0"/>
        <bgColor indexed="64"/>
      </patternFill>
    </fill>
    <fill>
      <patternFill patternType="gray125">
        <bgColor theme="1"/>
      </patternFill>
    </fill>
    <fill>
      <patternFill patternType="lightGray">
        <bgColor theme="1"/>
      </patternFill>
    </fill>
    <fill>
      <patternFill patternType="lightGray">
        <bgColor theme="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40" fillId="0" borderId="0" applyFont="0" applyFill="0" applyBorder="0" applyAlignment="0" applyProtection="0"/>
  </cellStyleXfs>
  <cellXfs count="181">
    <xf numFmtId="0" fontId="0" fillId="0" borderId="0" xfId="0"/>
    <xf numFmtId="0" fontId="0" fillId="0" borderId="0" xfId="0" applyBorder="1"/>
    <xf numFmtId="0" fontId="0" fillId="0" borderId="0" xfId="0" applyAlignment="1">
      <alignment vertical="center"/>
    </xf>
    <xf numFmtId="166" fontId="0" fillId="2" borderId="1" xfId="0" applyNumberFormat="1" applyFill="1" applyBorder="1"/>
    <xf numFmtId="166" fontId="0" fillId="3" borderId="1" xfId="0" applyNumberFormat="1" applyFill="1" applyBorder="1"/>
    <xf numFmtId="166" fontId="0" fillId="0" borderId="1" xfId="0" applyNumberFormat="1" applyBorder="1"/>
    <xf numFmtId="166" fontId="0" fillId="0" borderId="1" xfId="0" applyNumberFormat="1" applyBorder="1" applyAlignment="1">
      <alignment vertical="center"/>
    </xf>
    <xf numFmtId="166" fontId="0" fillId="0" borderId="0" xfId="0" applyNumberFormat="1"/>
    <xf numFmtId="44" fontId="40" fillId="2" borderId="1" xfId="1" applyFont="1" applyFill="1" applyBorder="1"/>
    <xf numFmtId="44" fontId="40" fillId="3" borderId="1" xfId="1" applyFont="1" applyFill="1" applyBorder="1"/>
    <xf numFmtId="44" fontId="40" fillId="5" borderId="1" xfId="1" applyFont="1" applyFill="1" applyBorder="1"/>
    <xf numFmtId="44" fontId="40" fillId="0" borderId="1" xfId="1" applyFont="1" applyBorder="1" applyAlignment="1">
      <alignment vertical="center"/>
    </xf>
    <xf numFmtId="44" fontId="40" fillId="5" borderId="1" xfId="1" applyFont="1" applyFill="1" applyBorder="1" applyAlignment="1">
      <alignment vertical="center"/>
    </xf>
    <xf numFmtId="44" fontId="40" fillId="6" borderId="1" xfId="1" applyFont="1" applyFill="1" applyBorder="1" applyAlignment="1">
      <alignment vertical="center"/>
    </xf>
    <xf numFmtId="44" fontId="40" fillId="0" borderId="0" xfId="1" applyFont="1"/>
    <xf numFmtId="44" fontId="42" fillId="0" borderId="0" xfId="1" applyFont="1"/>
    <xf numFmtId="44" fontId="40" fillId="7" borderId="1" xfId="1" applyFont="1" applyFill="1" applyBorder="1"/>
    <xf numFmtId="0" fontId="3" fillId="0" borderId="1" xfId="0" applyFont="1" applyBorder="1" applyAlignment="1">
      <alignment horizontal="center"/>
    </xf>
    <xf numFmtId="0" fontId="3" fillId="0" borderId="1" xfId="0" applyFont="1" applyBorder="1"/>
    <xf numFmtId="0" fontId="2" fillId="0" borderId="1" xfId="0" applyFont="1" applyBorder="1" applyAlignment="1">
      <alignment horizontal="center"/>
    </xf>
    <xf numFmtId="0" fontId="2" fillId="0" borderId="1" xfId="0" applyFont="1" applyBorder="1"/>
    <xf numFmtId="0" fontId="1" fillId="0" borderId="1" xfId="0" applyFont="1" applyBorder="1" applyAlignment="1">
      <alignment horizontal="center"/>
    </xf>
    <xf numFmtId="0" fontId="4" fillId="0" borderId="1" xfId="0" applyFont="1" applyBorder="1" applyAlignment="1">
      <alignment horizontal="right"/>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6" borderId="1" xfId="0" applyFont="1" applyFill="1" applyBorder="1" applyAlignment="1">
      <alignment vertical="center" wrapText="1"/>
    </xf>
    <xf numFmtId="0" fontId="1" fillId="0" borderId="0" xfId="0" applyFont="1" applyAlignment="1">
      <alignment horizontal="center"/>
    </xf>
    <xf numFmtId="0" fontId="3" fillId="0" borderId="0" xfId="0" applyFont="1"/>
    <xf numFmtId="0" fontId="2" fillId="0" borderId="1" xfId="0" applyFont="1" applyBorder="1" applyAlignment="1">
      <alignment vertical="center" wrapText="1"/>
    </xf>
    <xf numFmtId="0" fontId="5" fillId="0" borderId="1" xfId="0" applyFont="1" applyBorder="1" applyAlignment="1">
      <alignment vertical="center"/>
    </xf>
    <xf numFmtId="0" fontId="1" fillId="0" borderId="1" xfId="0" applyFont="1" applyBorder="1" applyAlignment="1">
      <alignment vertical="center"/>
    </xf>
    <xf numFmtId="0" fontId="1" fillId="0" borderId="0" xfId="0" applyFont="1"/>
    <xf numFmtId="0" fontId="2" fillId="0" borderId="1" xfId="0" applyFont="1" applyBorder="1" applyAlignment="1">
      <alignment horizontal="center" vertical="center" wrapText="1"/>
    </xf>
    <xf numFmtId="166" fontId="0" fillId="3" borderId="1" xfId="0" applyNumberFormat="1" applyFill="1" applyBorder="1" applyAlignment="1">
      <alignment vertical="center" wrapText="1"/>
    </xf>
    <xf numFmtId="0" fontId="1" fillId="0" borderId="1" xfId="0" applyFont="1" applyBorder="1" applyAlignment="1">
      <alignment horizontal="center" vertical="center" wrapText="1"/>
    </xf>
    <xf numFmtId="44" fontId="40" fillId="5" borderId="1" xfId="1" applyFont="1" applyFill="1" applyBorder="1" applyAlignment="1">
      <alignment vertical="center" wrapText="1"/>
    </xf>
    <xf numFmtId="166" fontId="0" fillId="0" borderId="1" xfId="0" applyNumberFormat="1" applyBorder="1" applyAlignment="1">
      <alignment vertical="center" wrapText="1"/>
    </xf>
    <xf numFmtId="0" fontId="0" fillId="0" borderId="0" xfId="0" applyAlignment="1">
      <alignment vertical="center" wrapText="1"/>
    </xf>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44" fontId="40" fillId="3" borderId="1" xfId="1"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4" fontId="40" fillId="2" borderId="1" xfId="1" applyFont="1" applyFill="1" applyBorder="1" applyAlignment="1">
      <alignment vertical="center" wrapText="1"/>
    </xf>
    <xf numFmtId="166" fontId="0" fillId="2" borderId="1" xfId="0" applyNumberFormat="1" applyFill="1" applyBorder="1" applyAlignment="1">
      <alignment vertical="center" wrapText="1"/>
    </xf>
    <xf numFmtId="44" fontId="40" fillId="8" borderId="1" xfId="1" applyFont="1" applyFill="1" applyBorder="1" applyAlignment="1">
      <alignment vertical="center" wrapText="1"/>
    </xf>
    <xf numFmtId="166" fontId="0" fillId="4" borderId="1" xfId="0" applyNumberFormat="1" applyFill="1" applyBorder="1" applyAlignment="1">
      <alignment vertical="center" wrapText="1"/>
    </xf>
    <xf numFmtId="166" fontId="0" fillId="6" borderId="1" xfId="0" applyNumberFormat="1" applyFill="1" applyBorder="1" applyAlignment="1">
      <alignment vertical="center" wrapText="1"/>
    </xf>
    <xf numFmtId="44" fontId="40" fillId="4" borderId="1" xfId="1" applyFont="1" applyFill="1" applyBorder="1" applyAlignment="1">
      <alignment vertical="center" wrapText="1"/>
    </xf>
    <xf numFmtId="44" fontId="40" fillId="7" borderId="1" xfId="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44" fontId="40" fillId="0" borderId="0" xfId="1" applyFont="1" applyAlignment="1">
      <alignment vertical="center" wrapText="1"/>
    </xf>
    <xf numFmtId="166" fontId="0" fillId="0" borderId="0" xfId="0" applyNumberFormat="1" applyAlignment="1">
      <alignment vertical="center" wrapText="1"/>
    </xf>
    <xf numFmtId="44" fontId="40" fillId="0" borderId="1" xfId="1" applyFont="1" applyBorder="1" applyAlignment="1">
      <alignment vertical="center" wrapText="1"/>
    </xf>
    <xf numFmtId="44" fontId="40" fillId="6" borderId="1" xfId="1" applyFont="1" applyFill="1" applyBorder="1" applyAlignment="1">
      <alignment vertical="center" wrapText="1"/>
    </xf>
    <xf numFmtId="0" fontId="0" fillId="0" borderId="0" xfId="0"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4" fontId="40" fillId="4" borderId="2" xfId="1" applyFont="1" applyFill="1" applyBorder="1" applyAlignment="1">
      <alignment vertical="center" wrapText="1"/>
    </xf>
    <xf numFmtId="166" fontId="0" fillId="4" borderId="2" xfId="0" applyNumberFormat="1" applyFill="1" applyBorder="1" applyAlignment="1">
      <alignment vertical="center" wrapText="1"/>
    </xf>
    <xf numFmtId="0" fontId="2" fillId="0" borderId="1" xfId="0" applyFont="1" applyBorder="1" applyAlignment="1">
      <alignment horizontal="left" vertical="center" wrapText="1"/>
    </xf>
    <xf numFmtId="0" fontId="1" fillId="0" borderId="3" xfId="0" applyFont="1" applyBorder="1" applyAlignment="1">
      <alignment horizontal="center" vertical="center" wrapText="1"/>
    </xf>
    <xf numFmtId="0" fontId="4" fillId="0" borderId="3" xfId="0" applyFont="1" applyBorder="1" applyAlignment="1">
      <alignment horizontal="right" vertical="center" wrapText="1"/>
    </xf>
    <xf numFmtId="44" fontId="40" fillId="7" borderId="3" xfId="1" applyFont="1" applyFill="1" applyBorder="1" applyAlignment="1">
      <alignment vertical="center" wrapText="1"/>
    </xf>
    <xf numFmtId="166" fontId="0" fillId="6" borderId="3" xfId="0" applyNumberFormat="1" applyFill="1" applyBorder="1" applyAlignment="1">
      <alignment vertical="center" wrapText="1"/>
    </xf>
    <xf numFmtId="0" fontId="2" fillId="6" borderId="4"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Border="1" applyAlignment="1">
      <alignment vertical="center" wrapText="1"/>
    </xf>
    <xf numFmtId="44" fontId="40" fillId="2" borderId="2" xfId="1" applyFont="1" applyFill="1" applyBorder="1" applyAlignment="1">
      <alignment vertical="center" wrapText="1"/>
    </xf>
    <xf numFmtId="166" fontId="0" fillId="2" borderId="2" xfId="0" applyNumberFormat="1" applyFill="1" applyBorder="1" applyAlignment="1">
      <alignment vertical="center" wrapText="1"/>
    </xf>
    <xf numFmtId="0" fontId="2"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right" vertical="center" wrapText="1"/>
    </xf>
    <xf numFmtId="44" fontId="40" fillId="3" borderId="5" xfId="1" applyFont="1" applyFill="1" applyBorder="1" applyAlignment="1">
      <alignment vertical="center" wrapText="1"/>
    </xf>
    <xf numFmtId="166" fontId="0" fillId="0" borderId="5" xfId="0" applyNumberFormat="1" applyBorder="1" applyAlignment="1">
      <alignment vertical="center" wrapText="1"/>
    </xf>
    <xf numFmtId="0" fontId="2" fillId="6" borderId="1" xfId="0" applyFont="1" applyFill="1" applyBorder="1" applyAlignment="1">
      <alignment vertical="center" wrapText="1"/>
    </xf>
    <xf numFmtId="166" fontId="0" fillId="9" borderId="1" xfId="0" applyNumberFormat="1" applyFill="1" applyBorder="1" applyAlignment="1">
      <alignment vertical="center" wrapText="1"/>
    </xf>
    <xf numFmtId="44" fontId="40" fillId="0" borderId="5" xfId="1" applyFont="1" applyBorder="1" applyAlignment="1">
      <alignment vertical="center" wrapText="1"/>
    </xf>
    <xf numFmtId="0" fontId="2" fillId="0" borderId="3" xfId="0" applyFont="1" applyBorder="1" applyAlignment="1">
      <alignment horizontal="center" vertical="center" wrapText="1"/>
    </xf>
    <xf numFmtId="44" fontId="40" fillId="5" borderId="3" xfId="1" applyFont="1" applyFill="1" applyBorder="1" applyAlignment="1">
      <alignment vertical="center" wrapText="1"/>
    </xf>
    <xf numFmtId="166" fontId="0" fillId="0" borderId="3" xfId="0" applyNumberFormat="1" applyBorder="1" applyAlignment="1">
      <alignment vertical="center" wrapText="1"/>
    </xf>
    <xf numFmtId="44" fontId="43" fillId="0" borderId="1" xfId="1" applyFont="1" applyBorder="1" applyAlignment="1">
      <alignment vertical="center" wrapText="1"/>
    </xf>
    <xf numFmtId="166" fontId="43" fillId="0" borderId="1" xfId="0" applyNumberFormat="1" applyFont="1" applyBorder="1" applyAlignment="1">
      <alignment vertical="center" wrapText="1"/>
    </xf>
    <xf numFmtId="0" fontId="4" fillId="6" borderId="1" xfId="0" applyFont="1" applyFill="1" applyBorder="1" applyAlignment="1">
      <alignment horizontal="right" vertical="center" wrapText="1"/>
    </xf>
    <xf numFmtId="0" fontId="1" fillId="6" borderId="1" xfId="0" applyFont="1" applyFill="1" applyBorder="1" applyAlignment="1">
      <alignment horizontal="center" vertical="center" wrapText="1"/>
    </xf>
    <xf numFmtId="166" fontId="44" fillId="6" borderId="1" xfId="0" applyNumberFormat="1" applyFont="1" applyFill="1" applyBorder="1" applyAlignment="1">
      <alignment vertical="center" wrapText="1"/>
    </xf>
    <xf numFmtId="166" fontId="44" fillId="3" borderId="2" xfId="0" applyNumberFormat="1" applyFont="1" applyFill="1" applyBorder="1" applyAlignment="1">
      <alignment vertical="center" wrapText="1"/>
    </xf>
    <xf numFmtId="0" fontId="2" fillId="6" borderId="1" xfId="0" applyFont="1" applyFill="1" applyBorder="1" applyAlignment="1">
      <alignment horizontal="center" vertical="center" wrapText="1"/>
    </xf>
    <xf numFmtId="44" fontId="44" fillId="3" borderId="2" xfId="1" applyFont="1" applyFill="1" applyBorder="1" applyAlignment="1">
      <alignment horizontal="center" vertical="center" wrapText="1"/>
    </xf>
    <xf numFmtId="44" fontId="44" fillId="5" borderId="1" xfId="1" applyFont="1" applyFill="1" applyBorder="1" applyAlignment="1">
      <alignment vertical="center" wrapText="1"/>
    </xf>
    <xf numFmtId="0" fontId="1" fillId="0" borderId="6" xfId="0" applyFont="1" applyBorder="1" applyAlignment="1">
      <alignment horizontal="center"/>
    </xf>
    <xf numFmtId="0" fontId="4" fillId="0" borderId="6" xfId="0" applyFont="1" applyBorder="1" applyAlignment="1">
      <alignment horizontal="right"/>
    </xf>
    <xf numFmtId="44" fontId="40" fillId="6" borderId="6" xfId="1" applyFont="1" applyFill="1" applyBorder="1"/>
    <xf numFmtId="166" fontId="0" fillId="0" borderId="6" xfId="0" applyNumberFormat="1" applyBorder="1"/>
    <xf numFmtId="0" fontId="1" fillId="0" borderId="1" xfId="0" applyFont="1" applyBorder="1"/>
    <xf numFmtId="166" fontId="45" fillId="3" borderId="1" xfId="0" applyNumberFormat="1" applyFont="1" applyFill="1" applyBorder="1" applyAlignment="1">
      <alignment horizontal="center"/>
    </xf>
    <xf numFmtId="166" fontId="45" fillId="3" borderId="1" xfId="0" applyNumberFormat="1" applyFont="1" applyFill="1" applyBorder="1" applyAlignment="1">
      <alignment horizontal="center" vertical="center" wrapText="1"/>
    </xf>
    <xf numFmtId="166" fontId="46" fillId="6" borderId="1" xfId="0" applyNumberFormat="1" applyFont="1" applyFill="1" applyBorder="1" applyAlignment="1">
      <alignment horizontal="center" vertical="center" wrapText="1"/>
    </xf>
    <xf numFmtId="166" fontId="45" fillId="6"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166" fontId="11" fillId="6" borderId="1" xfId="0" applyNumberFormat="1" applyFont="1" applyFill="1" applyBorder="1" applyAlignment="1">
      <alignment horizontal="center" vertical="center" wrapText="1"/>
    </xf>
    <xf numFmtId="166" fontId="22" fillId="6" borderId="1" xfId="0" applyNumberFormat="1" applyFont="1" applyFill="1" applyBorder="1" applyAlignment="1">
      <alignment horizontal="center" vertical="center" wrapText="1"/>
    </xf>
    <xf numFmtId="0" fontId="45" fillId="0" borderId="6" xfId="0" applyFont="1" applyBorder="1" applyAlignment="1">
      <alignment horizontal="center"/>
    </xf>
    <xf numFmtId="0" fontId="45" fillId="0" borderId="0" xfId="0" applyFont="1" applyAlignment="1">
      <alignment horizontal="center"/>
    </xf>
    <xf numFmtId="0" fontId="41" fillId="0" borderId="0" xfId="0" applyFont="1" applyAlignment="1">
      <alignment wrapText="1"/>
    </xf>
    <xf numFmtId="166" fontId="47" fillId="3" borderId="1" xfId="0" applyNumberFormat="1" applyFont="1" applyFill="1" applyBorder="1" applyAlignment="1">
      <alignment horizontal="center" vertical="center" wrapText="1"/>
    </xf>
    <xf numFmtId="44" fontId="40" fillId="10" borderId="1" xfId="1" applyFont="1" applyFill="1" applyBorder="1" applyAlignment="1">
      <alignment vertical="center"/>
    </xf>
    <xf numFmtId="0" fontId="1" fillId="10" borderId="1" xfId="0" applyFont="1" applyFill="1" applyBorder="1" applyAlignment="1">
      <alignment vertical="center"/>
    </xf>
    <xf numFmtId="0" fontId="48" fillId="6" borderId="0" xfId="0" applyFont="1" applyFill="1" applyBorder="1" applyAlignment="1">
      <alignment horizontal="center" vertical="top" wrapText="1"/>
    </xf>
    <xf numFmtId="166" fontId="49" fillId="6" borderId="1" xfId="0" applyNumberFormat="1" applyFont="1" applyFill="1" applyBorder="1" applyAlignment="1">
      <alignment horizontal="center" vertical="center" wrapText="1"/>
    </xf>
    <xf numFmtId="166" fontId="49" fillId="3" borderId="1" xfId="0" applyNumberFormat="1" applyFont="1" applyFill="1" applyBorder="1" applyAlignment="1">
      <alignment horizontal="center" vertical="center" wrapText="1"/>
    </xf>
    <xf numFmtId="0" fontId="48" fillId="11" borderId="1" xfId="0" applyFont="1" applyFill="1" applyBorder="1" applyAlignment="1">
      <alignment horizontal="center" vertical="top" wrapText="1"/>
    </xf>
    <xf numFmtId="0" fontId="8" fillId="12" borderId="1" xfId="0" applyFont="1" applyFill="1" applyBorder="1" applyAlignment="1">
      <alignment horizontal="center" vertical="top" wrapText="1"/>
    </xf>
    <xf numFmtId="0" fontId="45" fillId="12" borderId="1" xfId="0" applyFont="1" applyFill="1" applyBorder="1" applyAlignment="1">
      <alignment horizontal="center" vertical="top" wrapText="1"/>
    </xf>
    <xf numFmtId="0" fontId="46" fillId="12" borderId="1" xfId="0" applyFont="1" applyFill="1" applyBorder="1" applyAlignment="1">
      <alignment horizontal="center" vertical="top" wrapText="1"/>
    </xf>
    <xf numFmtId="0" fontId="49" fillId="12" borderId="1" xfId="0" applyFont="1" applyFill="1" applyBorder="1" applyAlignment="1">
      <alignment horizontal="center" vertical="top" wrapText="1"/>
    </xf>
    <xf numFmtId="0" fontId="46" fillId="11" borderId="1" xfId="0" applyFont="1" applyFill="1" applyBorder="1" applyAlignment="1">
      <alignment horizontal="center" vertical="top" wrapText="1"/>
    </xf>
    <xf numFmtId="0" fontId="10" fillId="12" borderId="1" xfId="0" applyFont="1" applyFill="1" applyBorder="1" applyAlignment="1">
      <alignment horizontal="center" vertical="top" wrapText="1"/>
    </xf>
    <xf numFmtId="0" fontId="11" fillId="12" borderId="1" xfId="0" applyFont="1" applyFill="1" applyBorder="1" applyAlignment="1">
      <alignment horizontal="center" vertical="top" wrapText="1"/>
    </xf>
    <xf numFmtId="0" fontId="30" fillId="12" borderId="1" xfId="0" applyFont="1" applyFill="1" applyBorder="1" applyAlignment="1">
      <alignment horizontal="center" vertical="top" wrapText="1"/>
    </xf>
    <xf numFmtId="0" fontId="48" fillId="12" borderId="1" xfId="0" applyFont="1" applyFill="1" applyBorder="1" applyAlignment="1">
      <alignment horizontal="center" vertical="top" wrapText="1"/>
    </xf>
    <xf numFmtId="0" fontId="30" fillId="11" borderId="1" xfId="0" applyFont="1" applyFill="1" applyBorder="1" applyAlignment="1">
      <alignment horizontal="center" vertical="top" wrapText="1"/>
    </xf>
    <xf numFmtId="0" fontId="51" fillId="0" borderId="0" xfId="0" applyFont="1" applyBorder="1" applyAlignment="1">
      <alignment horizontal="left" vertical="center" wrapText="1"/>
    </xf>
    <xf numFmtId="0" fontId="2" fillId="0" borderId="1" xfId="0" applyFont="1" applyBorder="1" applyAlignment="1">
      <alignment horizontal="center" vertical="center" wrapText="1"/>
    </xf>
    <xf numFmtId="44" fontId="52" fillId="0" borderId="4" xfId="1" applyFont="1" applyBorder="1" applyAlignment="1">
      <alignment horizontal="center" vertical="center"/>
    </xf>
    <xf numFmtId="44" fontId="52" fillId="0" borderId="11" xfId="1" applyFont="1" applyBorder="1" applyAlignment="1">
      <alignment horizontal="center" vertical="center"/>
    </xf>
    <xf numFmtId="0" fontId="7" fillId="11" borderId="1" xfId="0" applyFont="1" applyFill="1" applyBorder="1" applyAlignment="1">
      <alignment horizontal="center" vertical="top" wrapText="1"/>
    </xf>
    <xf numFmtId="0" fontId="41" fillId="6" borderId="4"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41" fillId="0" borderId="4" xfId="0" applyFont="1" applyBorder="1" applyAlignment="1">
      <alignment horizontal="left" vertical="center" wrapText="1"/>
    </xf>
    <xf numFmtId="0" fontId="41" fillId="0" borderId="11" xfId="0" applyFont="1" applyBorder="1" applyAlignment="1">
      <alignment horizontal="left" vertical="center" wrapText="1"/>
    </xf>
    <xf numFmtId="0" fontId="50" fillId="11" borderId="1" xfId="0" applyFont="1" applyFill="1" applyBorder="1" applyAlignment="1">
      <alignment horizontal="center" vertical="center"/>
    </xf>
    <xf numFmtId="0" fontId="48" fillId="12" borderId="1" xfId="0" applyFont="1" applyFill="1" applyBorder="1" applyAlignment="1">
      <alignment horizontal="center" vertical="top"/>
    </xf>
    <xf numFmtId="0" fontId="10" fillId="11" borderId="1" xfId="0" applyFont="1" applyFill="1" applyBorder="1" applyAlignment="1">
      <alignment horizontal="center" vertical="top" wrapText="1"/>
    </xf>
    <xf numFmtId="0" fontId="48" fillId="11" borderId="4" xfId="0" applyFont="1" applyFill="1" applyBorder="1" applyAlignment="1">
      <alignment horizontal="center" vertical="top" wrapText="1"/>
    </xf>
    <xf numFmtId="0" fontId="48" fillId="11" borderId="5" xfId="0" applyFont="1" applyFill="1" applyBorder="1" applyAlignment="1">
      <alignment horizontal="center" vertical="top" wrapText="1"/>
    </xf>
    <xf numFmtId="0" fontId="48" fillId="11" borderId="11" xfId="0" applyFont="1" applyFill="1" applyBorder="1" applyAlignment="1">
      <alignment horizontal="center" vertical="top" wrapText="1"/>
    </xf>
    <xf numFmtId="0" fontId="46" fillId="12" borderId="4" xfId="0" applyFont="1" applyFill="1" applyBorder="1" applyAlignment="1">
      <alignment horizontal="center" vertical="top" wrapText="1"/>
    </xf>
    <xf numFmtId="0" fontId="46" fillId="12" borderId="11" xfId="0" applyFont="1" applyFill="1" applyBorder="1" applyAlignment="1">
      <alignment horizontal="center" vertical="top" wrapText="1"/>
    </xf>
    <xf numFmtId="0" fontId="6" fillId="0" borderId="1" xfId="0" applyFont="1" applyBorder="1" applyAlignment="1">
      <alignment horizontal="center" vertical="top"/>
    </xf>
    <xf numFmtId="0" fontId="1" fillId="0" borderId="1" xfId="0" applyFont="1" applyBorder="1" applyAlignment="1">
      <alignment horizontal="center" vertical="top"/>
    </xf>
    <xf numFmtId="0" fontId="2" fillId="0" borderId="1" xfId="0" applyFont="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45" fillId="11" borderId="1" xfId="0" applyFont="1" applyFill="1" applyBorder="1" applyAlignment="1">
      <alignment horizontal="center" vertical="top" wrapText="1"/>
    </xf>
    <xf numFmtId="0" fontId="50" fillId="12" borderId="1" xfId="0" applyFont="1" applyFill="1" applyBorder="1" applyAlignment="1">
      <alignment horizontal="center" vertical="center"/>
    </xf>
    <xf numFmtId="166" fontId="41" fillId="0" borderId="1" xfId="0" applyNumberFormat="1" applyFont="1" applyBorder="1" applyAlignment="1">
      <alignment horizontal="center" vertical="center" wrapText="1"/>
    </xf>
    <xf numFmtId="166" fontId="41" fillId="0" borderId="3" xfId="0" applyNumberFormat="1" applyFont="1" applyBorder="1" applyAlignment="1">
      <alignment horizontal="center" wrapText="1"/>
    </xf>
    <xf numFmtId="166" fontId="41" fillId="0" borderId="2" xfId="0" applyNumberFormat="1" applyFont="1" applyBorder="1" applyAlignment="1">
      <alignment horizontal="center" wrapText="1"/>
    </xf>
    <xf numFmtId="166" fontId="48" fillId="0" borderId="3" xfId="0" applyNumberFormat="1" applyFont="1" applyBorder="1" applyAlignment="1">
      <alignment horizontal="center" vertical="center" wrapText="1"/>
    </xf>
    <xf numFmtId="166" fontId="48"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4" fontId="41" fillId="0" borderId="1" xfId="1" applyFont="1" applyBorder="1" applyAlignment="1">
      <alignment horizontal="center" vertical="center" wrapText="1"/>
    </xf>
    <xf numFmtId="166" fontId="41" fillId="0" borderId="1" xfId="0" applyNumberFormat="1" applyFont="1" applyBorder="1" applyAlignment="1">
      <alignment horizontal="center" wrapText="1"/>
    </xf>
    <xf numFmtId="166" fontId="45" fillId="3" borderId="3" xfId="0" applyNumberFormat="1" applyFont="1" applyFill="1" applyBorder="1" applyAlignment="1">
      <alignment horizontal="center" vertical="center" wrapText="1"/>
    </xf>
    <xf numFmtId="166" fontId="45" fillId="3" borderId="7" xfId="0" applyNumberFormat="1" applyFont="1" applyFill="1" applyBorder="1" applyAlignment="1">
      <alignment horizontal="center" vertical="center" wrapText="1"/>
    </xf>
    <xf numFmtId="166" fontId="45" fillId="3" borderId="2" xfId="0" applyNumberFormat="1" applyFont="1" applyFill="1" applyBorder="1" applyAlignment="1">
      <alignment horizontal="center" vertical="center" wrapText="1"/>
    </xf>
    <xf numFmtId="166" fontId="45" fillId="0" borderId="3" xfId="0" applyNumberFormat="1" applyFont="1" applyBorder="1" applyAlignment="1">
      <alignment horizontal="center" vertical="center" wrapText="1"/>
    </xf>
    <xf numFmtId="166" fontId="45" fillId="0" borderId="2" xfId="0" applyNumberFormat="1" applyFont="1" applyBorder="1" applyAlignment="1">
      <alignment horizontal="center" vertical="center" wrapText="1"/>
    </xf>
    <xf numFmtId="0" fontId="48"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9" fontId="1" fillId="0" borderId="8"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4" fontId="41" fillId="0" borderId="3" xfId="1" applyFont="1" applyBorder="1" applyAlignment="1">
      <alignment horizontal="center" vertical="center" wrapText="1"/>
    </xf>
    <xf numFmtId="44" fontId="41" fillId="0" borderId="2" xfId="1" applyFont="1" applyBorder="1" applyAlignment="1">
      <alignment horizontal="center" vertical="center" wrapText="1"/>
    </xf>
    <xf numFmtId="166" fontId="45" fillId="6" borderId="3" xfId="0" applyNumberFormat="1" applyFont="1" applyFill="1" applyBorder="1" applyAlignment="1">
      <alignment horizontal="center" vertical="center" wrapText="1"/>
    </xf>
    <xf numFmtId="166" fontId="45" fillId="6" borderId="7" xfId="0" applyNumberFormat="1" applyFont="1" applyFill="1" applyBorder="1" applyAlignment="1">
      <alignment horizontal="center" vertical="center" wrapText="1"/>
    </xf>
    <xf numFmtId="166" fontId="45" fillId="6" borderId="2" xfId="0" applyNumberFormat="1"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49" fontId="1" fillId="0" borderId="0" xfId="0" applyNumberFormat="1" applyFont="1" applyBorder="1" applyAlignment="1">
      <alignment horizontal="left" vertical="top" wrapText="1"/>
    </xf>
    <xf numFmtId="49" fontId="1" fillId="0" borderId="0" xfId="0" applyNumberFormat="1" applyFont="1" applyBorder="1" applyAlignment="1">
      <alignment horizontal="left" vertical="top"/>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9"/>
  <sheetViews>
    <sheetView tabSelected="1" view="pageLayout" topLeftCell="A463" zoomScale="115" zoomScaleNormal="85" zoomScaleSheetLayoutView="190" zoomScalePageLayoutView="115" workbookViewId="0">
      <selection activeCell="A3" sqref="A3:E3"/>
    </sheetView>
  </sheetViews>
  <sheetFormatPr baseColWidth="10" defaultRowHeight="15" x14ac:dyDescent="0.25"/>
  <cols>
    <col min="1" max="1" width="5.7109375" style="26" customWidth="1"/>
    <col min="2" max="2" width="43.5703125" style="31" customWidth="1"/>
    <col min="3" max="3" width="20.7109375" style="14" customWidth="1"/>
    <col min="4" max="4" width="20.7109375" style="7" customWidth="1"/>
    <col min="5" max="5" width="30.140625" style="104" customWidth="1"/>
    <col min="6" max="6" width="11.42578125" hidden="1" customWidth="1"/>
  </cols>
  <sheetData>
    <row r="1" spans="1:6" ht="30" customHeight="1" x14ac:dyDescent="0.25">
      <c r="A1" s="140" t="s">
        <v>343</v>
      </c>
      <c r="B1" s="141"/>
      <c r="C1" s="141"/>
      <c r="D1" s="141"/>
      <c r="E1" s="141"/>
    </row>
    <row r="2" spans="1:6" ht="57.75" customHeight="1" x14ac:dyDescent="0.25">
      <c r="A2" s="143" t="s">
        <v>447</v>
      </c>
      <c r="B2" s="144"/>
      <c r="C2" s="144"/>
      <c r="D2" s="144"/>
      <c r="E2" s="144"/>
    </row>
    <row r="3" spans="1:6" ht="21.75" customHeight="1" x14ac:dyDescent="0.25">
      <c r="A3" s="142" t="s">
        <v>393</v>
      </c>
      <c r="B3" s="142"/>
      <c r="C3" s="142"/>
      <c r="D3" s="142"/>
      <c r="E3" s="142"/>
    </row>
    <row r="4" spans="1:6" ht="29.25" customHeight="1" x14ac:dyDescent="0.25">
      <c r="A4" s="132" t="s">
        <v>351</v>
      </c>
      <c r="B4" s="132"/>
      <c r="C4" s="132"/>
      <c r="D4" s="146" t="s">
        <v>352</v>
      </c>
      <c r="E4" s="146"/>
    </row>
    <row r="5" spans="1:6" ht="40.5" customHeight="1" x14ac:dyDescent="0.25">
      <c r="A5" s="112" t="s">
        <v>376</v>
      </c>
      <c r="B5" s="112"/>
      <c r="C5" s="112"/>
      <c r="D5" s="121" t="s">
        <v>366</v>
      </c>
      <c r="E5" s="121"/>
    </row>
    <row r="6" spans="1:6" ht="51.75" customHeight="1" x14ac:dyDescent="0.25">
      <c r="A6" s="112" t="s">
        <v>386</v>
      </c>
      <c r="B6" s="112"/>
      <c r="C6" s="112"/>
      <c r="D6" s="121"/>
      <c r="E6" s="121"/>
    </row>
    <row r="7" spans="1:6" ht="85.5" customHeight="1" x14ac:dyDescent="0.25">
      <c r="A7" s="145" t="s">
        <v>394</v>
      </c>
      <c r="B7" s="145"/>
      <c r="C7" s="145"/>
      <c r="D7" s="121" t="s">
        <v>395</v>
      </c>
      <c r="E7" s="121"/>
    </row>
    <row r="8" spans="1:6" ht="69" customHeight="1" x14ac:dyDescent="0.25">
      <c r="A8" s="112" t="s">
        <v>406</v>
      </c>
      <c r="B8" s="112"/>
      <c r="C8" s="112"/>
      <c r="D8" s="121" t="s">
        <v>387</v>
      </c>
      <c r="E8" s="133"/>
    </row>
    <row r="9" spans="1:6" ht="45.75" customHeight="1" x14ac:dyDescent="0.25">
      <c r="A9" s="112" t="s">
        <v>354</v>
      </c>
      <c r="B9" s="112"/>
      <c r="C9" s="112"/>
      <c r="D9" s="121" t="s">
        <v>367</v>
      </c>
      <c r="E9" s="121"/>
    </row>
    <row r="10" spans="1:6" x14ac:dyDescent="0.25">
      <c r="A10" s="112" t="s">
        <v>361</v>
      </c>
      <c r="B10" s="112"/>
      <c r="C10" s="112"/>
      <c r="D10" s="133" t="s">
        <v>362</v>
      </c>
      <c r="E10" s="133"/>
      <c r="F10" s="1"/>
    </row>
    <row r="11" spans="1:6" ht="31.5" customHeight="1" x14ac:dyDescent="0.25">
      <c r="A11" s="122" t="s">
        <v>501</v>
      </c>
      <c r="B11" s="117"/>
      <c r="C11" s="117"/>
      <c r="D11" s="115" t="s">
        <v>500</v>
      </c>
      <c r="E11" s="115"/>
      <c r="F11" s="109"/>
    </row>
    <row r="12" spans="1:6" ht="32.25" customHeight="1" x14ac:dyDescent="0.25">
      <c r="A12" s="112" t="s">
        <v>407</v>
      </c>
      <c r="B12" s="112"/>
      <c r="C12" s="112"/>
      <c r="D12" s="121" t="s">
        <v>371</v>
      </c>
      <c r="E12" s="121"/>
    </row>
    <row r="13" spans="1:6" ht="43.5" customHeight="1" x14ac:dyDescent="0.25">
      <c r="A13" s="112" t="s">
        <v>396</v>
      </c>
      <c r="B13" s="112"/>
      <c r="C13" s="112"/>
      <c r="D13" s="113" t="s">
        <v>397</v>
      </c>
      <c r="E13" s="114"/>
    </row>
    <row r="14" spans="1:6" ht="45.75" customHeight="1" x14ac:dyDescent="0.25">
      <c r="A14" s="112" t="s">
        <v>357</v>
      </c>
      <c r="B14" s="112"/>
      <c r="C14" s="112"/>
      <c r="D14" s="114" t="s">
        <v>356</v>
      </c>
      <c r="E14" s="114"/>
    </row>
    <row r="15" spans="1:6" ht="45.75" customHeight="1" x14ac:dyDescent="0.25">
      <c r="A15" s="112" t="s">
        <v>372</v>
      </c>
      <c r="B15" s="112"/>
      <c r="C15" s="112"/>
      <c r="D15" s="121" t="s">
        <v>370</v>
      </c>
      <c r="E15" s="114"/>
    </row>
    <row r="16" spans="1:6" ht="30" customHeight="1" x14ac:dyDescent="0.25">
      <c r="A16" s="134" t="s">
        <v>405</v>
      </c>
      <c r="B16" s="112"/>
      <c r="C16" s="112"/>
      <c r="D16" s="119" t="s">
        <v>404</v>
      </c>
      <c r="E16" s="119"/>
    </row>
    <row r="17" spans="1:6" ht="18" customHeight="1" x14ac:dyDescent="0.25">
      <c r="A17" s="134" t="s">
        <v>423</v>
      </c>
      <c r="B17" s="112"/>
      <c r="C17" s="112"/>
      <c r="D17" s="119" t="s">
        <v>424</v>
      </c>
      <c r="E17" s="119"/>
    </row>
    <row r="18" spans="1:6" ht="42.75" customHeight="1" x14ac:dyDescent="0.25">
      <c r="A18" s="117" t="s">
        <v>503</v>
      </c>
      <c r="B18" s="117"/>
      <c r="C18" s="117"/>
      <c r="D18" s="120" t="s">
        <v>504</v>
      </c>
      <c r="E18" s="119"/>
    </row>
    <row r="19" spans="1:6" x14ac:dyDescent="0.25">
      <c r="A19" s="134" t="s">
        <v>443</v>
      </c>
      <c r="B19" s="112"/>
      <c r="C19" s="112"/>
      <c r="D19" s="119" t="s">
        <v>445</v>
      </c>
      <c r="E19" s="119"/>
    </row>
    <row r="20" spans="1:6" ht="14.25" customHeight="1" x14ac:dyDescent="0.25">
      <c r="A20" s="134" t="s">
        <v>378</v>
      </c>
      <c r="B20" s="112"/>
      <c r="C20" s="112"/>
      <c r="D20" s="118" t="s">
        <v>379</v>
      </c>
      <c r="E20" s="119"/>
    </row>
    <row r="21" spans="1:6" ht="64.5" customHeight="1" x14ac:dyDescent="0.25">
      <c r="A21" s="134" t="s">
        <v>440</v>
      </c>
      <c r="B21" s="112"/>
      <c r="C21" s="112"/>
      <c r="D21" s="119" t="s">
        <v>444</v>
      </c>
      <c r="E21" s="119"/>
    </row>
    <row r="22" spans="1:6" ht="64.5" customHeight="1" x14ac:dyDescent="0.25">
      <c r="A22" s="134" t="s">
        <v>375</v>
      </c>
      <c r="B22" s="112"/>
      <c r="C22" s="112"/>
      <c r="D22" s="119" t="s">
        <v>446</v>
      </c>
      <c r="E22" s="119"/>
    </row>
    <row r="23" spans="1:6" ht="54" customHeight="1" x14ac:dyDescent="0.25">
      <c r="A23" s="112" t="s">
        <v>398</v>
      </c>
      <c r="B23" s="112"/>
      <c r="C23" s="112"/>
      <c r="D23" s="119" t="s">
        <v>383</v>
      </c>
      <c r="E23" s="119"/>
    </row>
    <row r="24" spans="1:6" ht="23.25" x14ac:dyDescent="0.25">
      <c r="A24" s="132" t="s">
        <v>351</v>
      </c>
      <c r="B24" s="132"/>
      <c r="C24" s="132"/>
      <c r="D24" s="146" t="s">
        <v>352</v>
      </c>
      <c r="E24" s="146"/>
    </row>
    <row r="25" spans="1:6" ht="33" customHeight="1" x14ac:dyDescent="0.25">
      <c r="A25" s="167" t="s">
        <v>425</v>
      </c>
      <c r="B25" s="166"/>
      <c r="C25" s="166"/>
      <c r="D25" s="163" t="s">
        <v>385</v>
      </c>
      <c r="E25" s="163"/>
      <c r="F25" s="1"/>
    </row>
    <row r="26" spans="1:6" ht="84" customHeight="1" x14ac:dyDescent="0.25">
      <c r="A26" s="127" t="s">
        <v>422</v>
      </c>
      <c r="B26" s="112"/>
      <c r="C26" s="112"/>
      <c r="D26" s="121" t="s">
        <v>399</v>
      </c>
      <c r="E26" s="121"/>
    </row>
    <row r="27" spans="1:6" ht="37.5" customHeight="1" x14ac:dyDescent="0.25">
      <c r="A27" s="127" t="s">
        <v>381</v>
      </c>
      <c r="B27" s="112"/>
      <c r="C27" s="112"/>
      <c r="D27" s="163" t="s">
        <v>382</v>
      </c>
      <c r="E27" s="163"/>
    </row>
    <row r="28" spans="1:6" ht="22.5" customHeight="1" x14ac:dyDescent="0.25">
      <c r="A28" s="166" t="s">
        <v>358</v>
      </c>
      <c r="B28" s="166"/>
      <c r="C28" s="166"/>
      <c r="D28" s="164" t="s">
        <v>359</v>
      </c>
      <c r="E28" s="165"/>
    </row>
    <row r="29" spans="1:6" ht="30.75" customHeight="1" x14ac:dyDescent="0.25">
      <c r="A29" s="112" t="s">
        <v>363</v>
      </c>
      <c r="B29" s="112"/>
      <c r="C29" s="112"/>
      <c r="D29" s="118" t="s">
        <v>360</v>
      </c>
      <c r="E29" s="119"/>
    </row>
    <row r="30" spans="1:6" ht="41.25" customHeight="1" x14ac:dyDescent="0.25">
      <c r="A30" s="112" t="s">
        <v>364</v>
      </c>
      <c r="B30" s="112"/>
      <c r="C30" s="112"/>
      <c r="D30" s="119" t="s">
        <v>400</v>
      </c>
      <c r="E30" s="119"/>
    </row>
    <row r="31" spans="1:6" ht="29.25" customHeight="1" x14ac:dyDescent="0.25">
      <c r="A31" s="112"/>
      <c r="B31" s="112"/>
      <c r="C31" s="112"/>
      <c r="D31" s="115" t="s">
        <v>441</v>
      </c>
      <c r="E31" s="116"/>
    </row>
    <row r="32" spans="1:6" ht="18" customHeight="1" x14ac:dyDescent="0.25">
      <c r="A32" s="135"/>
      <c r="B32" s="136"/>
      <c r="C32" s="137"/>
      <c r="D32" s="138" t="s">
        <v>442</v>
      </c>
      <c r="E32" s="139"/>
    </row>
    <row r="33" spans="1:5" ht="51" customHeight="1" x14ac:dyDescent="0.25">
      <c r="A33" s="112" t="s">
        <v>355</v>
      </c>
      <c r="B33" s="112"/>
      <c r="C33" s="112"/>
      <c r="D33" s="119" t="s">
        <v>369</v>
      </c>
      <c r="E33" s="119"/>
    </row>
    <row r="34" spans="1:5" ht="42" customHeight="1" x14ac:dyDescent="0.25">
      <c r="A34" s="112" t="s">
        <v>373</v>
      </c>
      <c r="B34" s="112"/>
      <c r="C34" s="112"/>
      <c r="D34" s="121" t="s">
        <v>365</v>
      </c>
      <c r="E34" s="121"/>
    </row>
    <row r="35" spans="1:5" ht="56.25" customHeight="1" x14ac:dyDescent="0.25">
      <c r="A35" s="112" t="s">
        <v>419</v>
      </c>
      <c r="B35" s="112"/>
      <c r="C35" s="112"/>
      <c r="D35" s="113" t="s">
        <v>401</v>
      </c>
      <c r="E35" s="114"/>
    </row>
    <row r="36" spans="1:5" x14ac:dyDescent="0.25">
      <c r="A36" s="112" t="s">
        <v>374</v>
      </c>
      <c r="B36" s="112"/>
      <c r="C36" s="112"/>
      <c r="D36" s="114" t="s">
        <v>368</v>
      </c>
      <c r="E36" s="114"/>
    </row>
    <row r="37" spans="1:5" ht="20.25" customHeight="1" x14ac:dyDescent="0.25">
      <c r="A37" s="112" t="s">
        <v>380</v>
      </c>
      <c r="B37" s="112"/>
      <c r="C37" s="112"/>
      <c r="D37" s="121" t="s">
        <v>377</v>
      </c>
      <c r="E37" s="114"/>
    </row>
    <row r="38" spans="1:5" ht="68.25" customHeight="1" x14ac:dyDescent="0.25">
      <c r="A38" s="112" t="s">
        <v>426</v>
      </c>
      <c r="B38" s="112"/>
      <c r="C38" s="112"/>
      <c r="D38" s="121" t="s">
        <v>384</v>
      </c>
      <c r="E38" s="114"/>
    </row>
    <row r="39" spans="1:5" ht="44.25" customHeight="1" x14ac:dyDescent="0.25">
      <c r="A39" s="134" t="s">
        <v>499</v>
      </c>
      <c r="B39" s="134"/>
      <c r="C39" s="134"/>
      <c r="D39" s="121" t="s">
        <v>452</v>
      </c>
      <c r="E39" s="114"/>
    </row>
    <row r="40" spans="1:5" ht="120.75" customHeight="1" x14ac:dyDescent="0.25">
      <c r="A40" s="112" t="s">
        <v>408</v>
      </c>
      <c r="B40" s="112"/>
      <c r="C40" s="112"/>
      <c r="D40" s="121" t="s">
        <v>402</v>
      </c>
      <c r="E40" s="114"/>
    </row>
    <row r="41" spans="1:5" ht="43.5" customHeight="1" x14ac:dyDescent="0.25">
      <c r="A41" s="112" t="s">
        <v>403</v>
      </c>
      <c r="B41" s="112"/>
      <c r="C41" s="112"/>
      <c r="D41" s="121" t="s">
        <v>392</v>
      </c>
      <c r="E41" s="114"/>
    </row>
    <row r="42" spans="1:5" ht="15" customHeight="1" x14ac:dyDescent="0.25">
      <c r="A42" s="117"/>
      <c r="B42" s="117"/>
      <c r="C42" s="117"/>
      <c r="D42" s="115" t="s">
        <v>454</v>
      </c>
      <c r="E42" s="116"/>
    </row>
    <row r="43" spans="1:5" ht="16.5" customHeight="1" x14ac:dyDescent="0.25">
      <c r="A43" s="117"/>
      <c r="B43" s="117"/>
      <c r="C43" s="117"/>
      <c r="D43" s="115" t="s">
        <v>453</v>
      </c>
      <c r="E43" s="116"/>
    </row>
    <row r="44" spans="1:5" ht="41.45" customHeight="1" x14ac:dyDescent="0.25">
      <c r="A44" s="112" t="s">
        <v>409</v>
      </c>
      <c r="B44" s="112"/>
      <c r="C44" s="112"/>
      <c r="D44" s="121" t="s">
        <v>391</v>
      </c>
      <c r="E44" s="114"/>
    </row>
    <row r="45" spans="1:5" ht="28.5" customHeight="1" x14ac:dyDescent="0.25">
      <c r="A45" s="134" t="s">
        <v>412</v>
      </c>
      <c r="B45" s="134"/>
      <c r="C45" s="134"/>
      <c r="D45" s="121" t="s">
        <v>388</v>
      </c>
      <c r="E45" s="114"/>
    </row>
    <row r="46" spans="1:5" ht="44.25" customHeight="1" x14ac:dyDescent="0.25">
      <c r="A46" s="112" t="s">
        <v>390</v>
      </c>
      <c r="B46" s="112"/>
      <c r="C46" s="112"/>
      <c r="D46" s="121" t="s">
        <v>389</v>
      </c>
      <c r="E46" s="114"/>
    </row>
    <row r="47" spans="1:5" ht="27" customHeight="1" x14ac:dyDescent="0.25">
      <c r="A47" s="134" t="s">
        <v>451</v>
      </c>
      <c r="B47" s="134"/>
      <c r="C47" s="134"/>
      <c r="D47" s="121"/>
      <c r="E47" s="114"/>
    </row>
    <row r="48" spans="1:5" ht="39.75" customHeight="1" x14ac:dyDescent="0.25">
      <c r="A48" s="134" t="s">
        <v>413</v>
      </c>
      <c r="B48" s="134"/>
      <c r="C48" s="134"/>
      <c r="D48" s="121"/>
      <c r="E48" s="114"/>
    </row>
    <row r="49" spans="1:5" ht="30" customHeight="1" x14ac:dyDescent="0.25">
      <c r="A49" s="168" t="s">
        <v>345</v>
      </c>
      <c r="B49" s="169"/>
      <c r="C49" s="169"/>
      <c r="D49" s="169"/>
      <c r="E49" s="170"/>
    </row>
    <row r="50" spans="1:5" ht="15" customHeight="1" x14ac:dyDescent="0.25">
      <c r="A50" s="171" t="s">
        <v>347</v>
      </c>
      <c r="B50" s="171"/>
      <c r="C50" s="171"/>
      <c r="D50" s="171"/>
      <c r="E50" s="171"/>
    </row>
    <row r="51" spans="1:5" x14ac:dyDescent="0.25">
      <c r="A51" s="152" t="s">
        <v>0</v>
      </c>
      <c r="B51" s="153"/>
      <c r="C51" s="172" t="s">
        <v>448</v>
      </c>
      <c r="D51" s="148" t="s">
        <v>449</v>
      </c>
      <c r="E51" s="150" t="s">
        <v>308</v>
      </c>
    </row>
    <row r="52" spans="1:5" x14ac:dyDescent="0.25">
      <c r="A52" s="154"/>
      <c r="B52" s="155"/>
      <c r="C52" s="173"/>
      <c r="D52" s="149"/>
      <c r="E52" s="151"/>
    </row>
    <row r="53" spans="1:5" ht="15.75" x14ac:dyDescent="0.25">
      <c r="A53" s="17">
        <v>100</v>
      </c>
      <c r="B53" s="18" t="s">
        <v>1</v>
      </c>
      <c r="C53" s="8"/>
      <c r="D53" s="3"/>
      <c r="E53" s="96"/>
    </row>
    <row r="54" spans="1:5" ht="15.75" x14ac:dyDescent="0.25">
      <c r="A54" s="17"/>
      <c r="B54" s="18"/>
      <c r="C54" s="9"/>
      <c r="D54" s="4"/>
      <c r="E54" s="96"/>
    </row>
    <row r="55" spans="1:5" x14ac:dyDescent="0.25">
      <c r="A55" s="19">
        <v>110</v>
      </c>
      <c r="B55" s="20" t="s">
        <v>3</v>
      </c>
      <c r="C55" s="10"/>
      <c r="D55" s="5"/>
      <c r="E55" s="96"/>
    </row>
    <row r="56" spans="1:5" s="2" customFormat="1" x14ac:dyDescent="0.25">
      <c r="A56" s="19">
        <v>120</v>
      </c>
      <c r="B56" s="20" t="s">
        <v>2</v>
      </c>
      <c r="C56" s="10"/>
      <c r="D56" s="5"/>
      <c r="E56" s="96"/>
    </row>
    <row r="57" spans="1:5" s="37" customFormat="1" x14ac:dyDescent="0.25">
      <c r="A57" s="23">
        <v>121</v>
      </c>
      <c r="B57" s="30" t="s">
        <v>173</v>
      </c>
      <c r="C57" s="12"/>
      <c r="D57" s="6"/>
      <c r="E57" s="97"/>
    </row>
    <row r="58" spans="1:5" s="37" customFormat="1" x14ac:dyDescent="0.25">
      <c r="A58" s="34">
        <f>A57+1</f>
        <v>122</v>
      </c>
      <c r="B58" s="24" t="s">
        <v>174</v>
      </c>
      <c r="C58" s="35"/>
      <c r="D58" s="36"/>
      <c r="E58" s="97"/>
    </row>
    <row r="59" spans="1:5" s="37" customFormat="1" x14ac:dyDescent="0.25">
      <c r="A59" s="34">
        <f t="shared" ref="A59:A65" si="0">A58+1</f>
        <v>123</v>
      </c>
      <c r="B59" s="24" t="s">
        <v>175</v>
      </c>
      <c r="C59" s="35"/>
      <c r="D59" s="36"/>
      <c r="E59" s="97"/>
    </row>
    <row r="60" spans="1:5" s="37" customFormat="1" x14ac:dyDescent="0.25">
      <c r="A60" s="34">
        <f t="shared" si="0"/>
        <v>124</v>
      </c>
      <c r="B60" s="24" t="s">
        <v>176</v>
      </c>
      <c r="C60" s="35"/>
      <c r="D60" s="36"/>
      <c r="E60" s="97"/>
    </row>
    <row r="61" spans="1:5" s="37" customFormat="1" x14ac:dyDescent="0.25">
      <c r="A61" s="34">
        <f t="shared" si="0"/>
        <v>125</v>
      </c>
      <c r="B61" s="24" t="s">
        <v>134</v>
      </c>
      <c r="C61" s="35"/>
      <c r="D61" s="36"/>
      <c r="E61" s="97"/>
    </row>
    <row r="62" spans="1:5" s="37" customFormat="1" x14ac:dyDescent="0.25">
      <c r="A62" s="34">
        <f t="shared" si="0"/>
        <v>126</v>
      </c>
      <c r="B62" s="24" t="s">
        <v>150</v>
      </c>
      <c r="C62" s="35"/>
      <c r="D62" s="36"/>
      <c r="E62" s="97"/>
    </row>
    <row r="63" spans="1:5" s="37" customFormat="1" x14ac:dyDescent="0.25">
      <c r="A63" s="34">
        <f t="shared" si="0"/>
        <v>127</v>
      </c>
      <c r="B63" s="24" t="s">
        <v>177</v>
      </c>
      <c r="C63" s="35"/>
      <c r="D63" s="36"/>
      <c r="E63" s="97"/>
    </row>
    <row r="64" spans="1:5" s="37" customFormat="1" x14ac:dyDescent="0.25">
      <c r="A64" s="34">
        <f t="shared" si="0"/>
        <v>128</v>
      </c>
      <c r="B64" s="24" t="s">
        <v>178</v>
      </c>
      <c r="C64" s="35"/>
      <c r="D64" s="36"/>
      <c r="E64" s="97"/>
    </row>
    <row r="65" spans="1:5" s="37" customFormat="1" ht="25.5" x14ac:dyDescent="0.25">
      <c r="A65" s="34">
        <f t="shared" si="0"/>
        <v>129</v>
      </c>
      <c r="B65" s="24" t="s">
        <v>490</v>
      </c>
      <c r="C65" s="35"/>
      <c r="D65" s="36"/>
      <c r="E65" s="97" t="s">
        <v>439</v>
      </c>
    </row>
    <row r="66" spans="1:5" s="37" customFormat="1" x14ac:dyDescent="0.25">
      <c r="A66" s="34"/>
      <c r="B66" s="38" t="s">
        <v>295</v>
      </c>
      <c r="C66" s="35"/>
      <c r="D66" s="36">
        <f>SUM(D57:D65)</f>
        <v>0</v>
      </c>
      <c r="E66" s="97"/>
    </row>
    <row r="67" spans="1:5" s="37" customFormat="1" x14ac:dyDescent="0.25">
      <c r="A67" s="32">
        <v>130</v>
      </c>
      <c r="B67" s="28" t="s">
        <v>179</v>
      </c>
      <c r="C67" s="35"/>
      <c r="D67" s="36"/>
      <c r="E67" s="97"/>
    </row>
    <row r="68" spans="1:5" s="37" customFormat="1" x14ac:dyDescent="0.25">
      <c r="A68" s="34">
        <v>131</v>
      </c>
      <c r="B68" s="24" t="s">
        <v>180</v>
      </c>
      <c r="C68" s="35"/>
      <c r="D68" s="36"/>
      <c r="E68" s="97"/>
    </row>
    <row r="69" spans="1:5" s="37" customFormat="1" x14ac:dyDescent="0.25">
      <c r="A69" s="34">
        <f>A68+1</f>
        <v>132</v>
      </c>
      <c r="B69" s="24" t="s">
        <v>181</v>
      </c>
      <c r="C69" s="35"/>
      <c r="D69" s="36"/>
      <c r="E69" s="97"/>
    </row>
    <row r="70" spans="1:5" s="37" customFormat="1" x14ac:dyDescent="0.25">
      <c r="A70" s="34">
        <f>A69+1</f>
        <v>133</v>
      </c>
      <c r="B70" s="24" t="s">
        <v>491</v>
      </c>
      <c r="C70" s="35"/>
      <c r="D70" s="36"/>
      <c r="E70" s="97"/>
    </row>
    <row r="71" spans="1:5" s="37" customFormat="1" x14ac:dyDescent="0.25">
      <c r="A71" s="34"/>
      <c r="B71" s="38" t="s">
        <v>296</v>
      </c>
      <c r="C71" s="35"/>
      <c r="D71" s="36">
        <f>SUM(D68:D70)</f>
        <v>0</v>
      </c>
      <c r="E71" s="97"/>
    </row>
    <row r="72" spans="1:5" s="37" customFormat="1" x14ac:dyDescent="0.25">
      <c r="A72" s="34"/>
      <c r="B72" s="38" t="s">
        <v>21</v>
      </c>
      <c r="C72" s="35">
        <f>C61</f>
        <v>0</v>
      </c>
      <c r="D72" s="36">
        <f>D71+D66+D55</f>
        <v>0</v>
      </c>
      <c r="E72" s="97"/>
    </row>
    <row r="73" spans="1:5" s="37" customFormat="1" x14ac:dyDescent="0.25">
      <c r="A73" s="34"/>
      <c r="B73" s="39"/>
      <c r="C73" s="40"/>
      <c r="D73" s="36"/>
      <c r="E73" s="97"/>
    </row>
    <row r="74" spans="1:5" s="37" customFormat="1" ht="15.75" x14ac:dyDescent="0.25">
      <c r="A74" s="41">
        <v>200</v>
      </c>
      <c r="B74" s="42" t="s">
        <v>4</v>
      </c>
      <c r="C74" s="43"/>
      <c r="D74" s="44"/>
      <c r="E74" s="97"/>
    </row>
    <row r="75" spans="1:5" s="37" customFormat="1" ht="15.75" x14ac:dyDescent="0.25">
      <c r="A75" s="41"/>
      <c r="B75" s="42"/>
      <c r="C75" s="40"/>
      <c r="D75" s="33"/>
      <c r="E75" s="97"/>
    </row>
    <row r="76" spans="1:5" s="37" customFormat="1" ht="30" customHeight="1" x14ac:dyDescent="0.25">
      <c r="A76" s="32">
        <v>210</v>
      </c>
      <c r="B76" s="28" t="s">
        <v>5</v>
      </c>
      <c r="C76" s="45"/>
      <c r="D76" s="46"/>
      <c r="E76" s="97"/>
    </row>
    <row r="77" spans="1:5" s="37" customFormat="1" x14ac:dyDescent="0.25">
      <c r="A77" s="34">
        <v>211</v>
      </c>
      <c r="B77" s="24" t="s">
        <v>6</v>
      </c>
      <c r="C77" s="35"/>
      <c r="D77" s="47"/>
      <c r="E77" s="174" t="s">
        <v>340</v>
      </c>
    </row>
    <row r="78" spans="1:5" s="37" customFormat="1" x14ac:dyDescent="0.25">
      <c r="A78" s="34">
        <v>212</v>
      </c>
      <c r="B78" s="24" t="s">
        <v>7</v>
      </c>
      <c r="C78" s="35"/>
      <c r="D78" s="47"/>
      <c r="E78" s="175"/>
    </row>
    <row r="79" spans="1:5" s="37" customFormat="1" x14ac:dyDescent="0.25">
      <c r="A79" s="34">
        <v>213</v>
      </c>
      <c r="B79" s="24" t="s">
        <v>8</v>
      </c>
      <c r="C79" s="35"/>
      <c r="D79" s="47"/>
      <c r="E79" s="176"/>
    </row>
    <row r="80" spans="1:5" s="37" customFormat="1" x14ac:dyDescent="0.25">
      <c r="A80" s="34">
        <v>214</v>
      </c>
      <c r="B80" s="24" t="s">
        <v>9</v>
      </c>
      <c r="C80" s="35"/>
      <c r="D80" s="47"/>
      <c r="E80" s="97" t="s">
        <v>309</v>
      </c>
    </row>
    <row r="81" spans="1:5" s="37" customFormat="1" x14ac:dyDescent="0.25">
      <c r="A81" s="34">
        <v>215</v>
      </c>
      <c r="B81" s="24" t="s">
        <v>182</v>
      </c>
      <c r="C81" s="35"/>
      <c r="D81" s="47"/>
      <c r="E81" s="97"/>
    </row>
    <row r="82" spans="1:5" s="37" customFormat="1" x14ac:dyDescent="0.25">
      <c r="A82" s="34">
        <v>216</v>
      </c>
      <c r="B82" s="24" t="s">
        <v>183</v>
      </c>
      <c r="C82" s="35"/>
      <c r="D82" s="47"/>
      <c r="E82" s="97"/>
    </row>
    <row r="83" spans="1:5" s="37" customFormat="1" x14ac:dyDescent="0.25">
      <c r="A83" s="34">
        <v>219</v>
      </c>
      <c r="B83" s="24" t="s">
        <v>492</v>
      </c>
      <c r="C83" s="35"/>
      <c r="D83" s="47"/>
      <c r="E83" s="97"/>
    </row>
    <row r="84" spans="1:5" s="37" customFormat="1" x14ac:dyDescent="0.25">
      <c r="A84" s="34"/>
      <c r="B84" s="38" t="s">
        <v>23</v>
      </c>
      <c r="C84" s="35">
        <f>SUM(C77:C83)</f>
        <v>0</v>
      </c>
      <c r="D84" s="36">
        <f>SUM(D77:D83)</f>
        <v>0</v>
      </c>
      <c r="E84" s="97"/>
    </row>
    <row r="85" spans="1:5" s="37" customFormat="1" x14ac:dyDescent="0.25">
      <c r="A85" s="32">
        <v>220</v>
      </c>
      <c r="B85" s="28" t="s">
        <v>10</v>
      </c>
      <c r="C85" s="48"/>
      <c r="D85" s="46"/>
      <c r="E85" s="97"/>
    </row>
    <row r="86" spans="1:5" s="37" customFormat="1" x14ac:dyDescent="0.25">
      <c r="A86" s="34">
        <v>221</v>
      </c>
      <c r="B86" s="24" t="s">
        <v>11</v>
      </c>
      <c r="C86" s="35"/>
      <c r="D86" s="36"/>
      <c r="E86" s="158" t="s">
        <v>327</v>
      </c>
    </row>
    <row r="87" spans="1:5" s="37" customFormat="1" x14ac:dyDescent="0.25">
      <c r="A87" s="34">
        <v>222</v>
      </c>
      <c r="B87" s="24" t="s">
        <v>12</v>
      </c>
      <c r="C87" s="35"/>
      <c r="D87" s="36"/>
      <c r="E87" s="159"/>
    </row>
    <row r="88" spans="1:5" s="37" customFormat="1" x14ac:dyDescent="0.25">
      <c r="A88" s="34">
        <v>223</v>
      </c>
      <c r="B88" s="24" t="s">
        <v>13</v>
      </c>
      <c r="C88" s="35"/>
      <c r="D88" s="36"/>
      <c r="E88" s="159"/>
    </row>
    <row r="89" spans="1:5" s="37" customFormat="1" x14ac:dyDescent="0.25">
      <c r="A89" s="34">
        <v>224</v>
      </c>
      <c r="B89" s="24" t="s">
        <v>14</v>
      </c>
      <c r="C89" s="35"/>
      <c r="D89" s="36"/>
      <c r="E89" s="159"/>
    </row>
    <row r="90" spans="1:5" s="37" customFormat="1" x14ac:dyDescent="0.25">
      <c r="A90" s="34">
        <v>225</v>
      </c>
      <c r="B90" s="24" t="s">
        <v>15</v>
      </c>
      <c r="C90" s="35"/>
      <c r="D90" s="36"/>
      <c r="E90" s="159"/>
    </row>
    <row r="91" spans="1:5" s="37" customFormat="1" x14ac:dyDescent="0.25">
      <c r="A91" s="34">
        <v>226</v>
      </c>
      <c r="B91" s="24" t="s">
        <v>16</v>
      </c>
      <c r="C91" s="35"/>
      <c r="D91" s="36"/>
      <c r="E91" s="159"/>
    </row>
    <row r="92" spans="1:5" s="37" customFormat="1" x14ac:dyDescent="0.25">
      <c r="A92" s="34">
        <v>227</v>
      </c>
      <c r="B92" s="24" t="s">
        <v>17</v>
      </c>
      <c r="C92" s="35"/>
      <c r="D92" s="36"/>
      <c r="E92" s="159"/>
    </row>
    <row r="93" spans="1:5" s="37" customFormat="1" x14ac:dyDescent="0.25">
      <c r="A93" s="34">
        <v>228</v>
      </c>
      <c r="B93" s="25" t="s">
        <v>145</v>
      </c>
      <c r="C93" s="35"/>
      <c r="D93" s="36"/>
      <c r="E93" s="160"/>
    </row>
    <row r="94" spans="1:5" s="37" customFormat="1" x14ac:dyDescent="0.25">
      <c r="A94" s="34">
        <v>229</v>
      </c>
      <c r="B94" s="24" t="s">
        <v>493</v>
      </c>
      <c r="C94" s="35"/>
      <c r="D94" s="36"/>
      <c r="E94" s="97"/>
    </row>
    <row r="95" spans="1:5" s="37" customFormat="1" x14ac:dyDescent="0.25">
      <c r="A95" s="34"/>
      <c r="B95" s="38" t="s">
        <v>24</v>
      </c>
      <c r="C95" s="49"/>
      <c r="D95" s="36">
        <f>SUM(D86:D94)</f>
        <v>0</v>
      </c>
      <c r="E95" s="97"/>
    </row>
    <row r="96" spans="1:5" s="37" customFormat="1" ht="38.25" x14ac:dyDescent="0.25">
      <c r="A96" s="32">
        <v>230</v>
      </c>
      <c r="B96" s="28" t="s">
        <v>18</v>
      </c>
      <c r="C96" s="35"/>
      <c r="D96" s="36"/>
      <c r="E96" s="97" t="s">
        <v>328</v>
      </c>
    </row>
    <row r="97" spans="1:5" s="37" customFormat="1" x14ac:dyDescent="0.25">
      <c r="A97" s="34"/>
      <c r="B97" s="38" t="s">
        <v>25</v>
      </c>
      <c r="C97" s="35"/>
      <c r="D97" s="47">
        <f>D96</f>
        <v>0</v>
      </c>
      <c r="E97" s="97"/>
    </row>
    <row r="98" spans="1:5" s="37" customFormat="1" x14ac:dyDescent="0.25">
      <c r="A98" s="32">
        <v>240</v>
      </c>
      <c r="B98" s="28" t="s">
        <v>19</v>
      </c>
      <c r="C98" s="35"/>
      <c r="D98" s="47"/>
      <c r="E98" s="97"/>
    </row>
    <row r="99" spans="1:5" s="37" customFormat="1" x14ac:dyDescent="0.25">
      <c r="A99" s="34">
        <v>241</v>
      </c>
      <c r="B99" s="24" t="s">
        <v>184</v>
      </c>
      <c r="C99" s="35"/>
      <c r="D99" s="47"/>
      <c r="E99" s="98"/>
    </row>
    <row r="100" spans="1:5" s="37" customFormat="1" x14ac:dyDescent="0.25">
      <c r="A100" s="34">
        <v>242</v>
      </c>
      <c r="B100" s="24" t="s">
        <v>19</v>
      </c>
      <c r="C100" s="35"/>
      <c r="D100" s="47"/>
      <c r="E100" s="97"/>
    </row>
    <row r="101" spans="1:5" s="37" customFormat="1" x14ac:dyDescent="0.25">
      <c r="A101" s="34">
        <v>243</v>
      </c>
      <c r="B101" s="24" t="s">
        <v>494</v>
      </c>
      <c r="C101" s="35"/>
      <c r="D101" s="47"/>
      <c r="E101" s="106"/>
    </row>
    <row r="102" spans="1:5" s="37" customFormat="1" x14ac:dyDescent="0.25">
      <c r="A102" s="34"/>
      <c r="B102" s="38" t="s">
        <v>26</v>
      </c>
      <c r="C102" s="49"/>
      <c r="D102" s="33">
        <f>SUM(D98:D101)</f>
        <v>0</v>
      </c>
      <c r="E102" s="97"/>
    </row>
    <row r="103" spans="1:5" s="37" customFormat="1" x14ac:dyDescent="0.25">
      <c r="A103" s="32">
        <v>250</v>
      </c>
      <c r="B103" s="28" t="s">
        <v>20</v>
      </c>
      <c r="C103" s="48"/>
      <c r="D103" s="46"/>
      <c r="E103" s="97"/>
    </row>
    <row r="104" spans="1:5" s="37" customFormat="1" x14ac:dyDescent="0.25">
      <c r="A104" s="34">
        <v>251</v>
      </c>
      <c r="B104" s="24" t="s">
        <v>185</v>
      </c>
      <c r="C104" s="35"/>
      <c r="D104" s="47"/>
      <c r="E104" s="97"/>
    </row>
    <row r="105" spans="1:5" s="37" customFormat="1" x14ac:dyDescent="0.25">
      <c r="A105" s="34">
        <v>252</v>
      </c>
      <c r="B105" s="24" t="s">
        <v>186</v>
      </c>
      <c r="C105" s="35"/>
      <c r="D105" s="47"/>
      <c r="E105" s="97"/>
    </row>
    <row r="106" spans="1:5" s="37" customFormat="1" ht="25.5" x14ac:dyDescent="0.25">
      <c r="A106" s="34">
        <v>259</v>
      </c>
      <c r="B106" s="24" t="s">
        <v>495</v>
      </c>
      <c r="C106" s="35"/>
      <c r="D106" s="47"/>
      <c r="E106" s="106" t="s">
        <v>428</v>
      </c>
    </row>
    <row r="107" spans="1:5" s="37" customFormat="1" x14ac:dyDescent="0.25">
      <c r="A107" s="34"/>
      <c r="B107" s="38" t="s">
        <v>27</v>
      </c>
      <c r="C107" s="35"/>
      <c r="D107" s="33">
        <f>SUM(D104:D106)</f>
        <v>0</v>
      </c>
      <c r="E107" s="97"/>
    </row>
    <row r="108" spans="1:5" s="37" customFormat="1" x14ac:dyDescent="0.25">
      <c r="A108" s="34"/>
      <c r="B108" s="39" t="s">
        <v>22</v>
      </c>
      <c r="C108" s="35"/>
      <c r="D108" s="36">
        <f>SUM(D84,D95,D97,D102,D107)</f>
        <v>0</v>
      </c>
      <c r="E108" s="97"/>
    </row>
    <row r="109" spans="1:5" s="37" customFormat="1" x14ac:dyDescent="0.25">
      <c r="A109" s="50"/>
      <c r="B109" s="51"/>
      <c r="C109" s="52"/>
      <c r="D109" s="53"/>
      <c r="E109" s="97"/>
    </row>
    <row r="110" spans="1:5" s="37" customFormat="1" x14ac:dyDescent="0.25">
      <c r="A110" s="124" t="s">
        <v>0</v>
      </c>
      <c r="B110" s="124"/>
      <c r="C110" s="156" t="s">
        <v>448</v>
      </c>
      <c r="D110" s="147" t="s">
        <v>449</v>
      </c>
      <c r="E110" s="150" t="s">
        <v>308</v>
      </c>
    </row>
    <row r="111" spans="1:5" s="37" customFormat="1" x14ac:dyDescent="0.25">
      <c r="A111" s="124"/>
      <c r="B111" s="124"/>
      <c r="C111" s="156"/>
      <c r="D111" s="147"/>
      <c r="E111" s="151"/>
    </row>
    <row r="112" spans="1:5" s="37" customFormat="1" ht="15.75" x14ac:dyDescent="0.25">
      <c r="A112" s="41">
        <v>300</v>
      </c>
      <c r="B112" s="42" t="s">
        <v>33</v>
      </c>
      <c r="C112" s="43"/>
      <c r="D112" s="44"/>
      <c r="E112" s="97"/>
    </row>
    <row r="113" spans="1:5" s="37" customFormat="1" ht="15.75" x14ac:dyDescent="0.25">
      <c r="A113" s="41"/>
      <c r="B113" s="42"/>
      <c r="C113" s="40"/>
      <c r="D113" s="33"/>
      <c r="E113" s="97"/>
    </row>
    <row r="114" spans="1:5" s="37" customFormat="1" x14ac:dyDescent="0.25">
      <c r="A114" s="32">
        <v>310</v>
      </c>
      <c r="B114" s="28" t="s">
        <v>187</v>
      </c>
      <c r="C114" s="48"/>
      <c r="D114" s="46"/>
      <c r="E114" s="97"/>
    </row>
    <row r="115" spans="1:5" s="37" customFormat="1" x14ac:dyDescent="0.25">
      <c r="A115" s="34">
        <v>311</v>
      </c>
      <c r="B115" s="24" t="s">
        <v>34</v>
      </c>
      <c r="C115" s="54"/>
      <c r="D115" s="36"/>
      <c r="E115" s="97"/>
    </row>
    <row r="116" spans="1:5" s="37" customFormat="1" ht="25.5" x14ac:dyDescent="0.25">
      <c r="A116" s="34">
        <v>312</v>
      </c>
      <c r="B116" s="24" t="s">
        <v>160</v>
      </c>
      <c r="C116" s="54"/>
      <c r="D116" s="36"/>
      <c r="E116" s="97" t="s">
        <v>329</v>
      </c>
    </row>
    <row r="117" spans="1:5" s="37" customFormat="1" x14ac:dyDescent="0.25">
      <c r="A117" s="34">
        <v>313</v>
      </c>
      <c r="B117" s="24" t="s">
        <v>35</v>
      </c>
      <c r="C117" s="54"/>
      <c r="D117" s="36"/>
      <c r="E117" s="97"/>
    </row>
    <row r="118" spans="1:5" s="37" customFormat="1" x14ac:dyDescent="0.25">
      <c r="A118" s="34">
        <v>314</v>
      </c>
      <c r="B118" s="24" t="s">
        <v>188</v>
      </c>
      <c r="C118" s="54"/>
      <c r="D118" s="36"/>
      <c r="E118" s="97"/>
    </row>
    <row r="119" spans="1:5" s="37" customFormat="1" ht="25.5" x14ac:dyDescent="0.25">
      <c r="A119" s="34">
        <v>319</v>
      </c>
      <c r="B119" s="24" t="s">
        <v>455</v>
      </c>
      <c r="C119" s="54"/>
      <c r="D119" s="36"/>
      <c r="E119" s="106" t="s">
        <v>428</v>
      </c>
    </row>
    <row r="120" spans="1:5" s="37" customFormat="1" x14ac:dyDescent="0.25">
      <c r="A120" s="34"/>
      <c r="B120" s="38" t="s">
        <v>28</v>
      </c>
      <c r="C120" s="54">
        <f>SUM(C115:C119)</f>
        <v>0</v>
      </c>
      <c r="D120" s="36">
        <f>SUM(D115:D119)</f>
        <v>0</v>
      </c>
      <c r="E120" s="97"/>
    </row>
    <row r="121" spans="1:5" s="37" customFormat="1" x14ac:dyDescent="0.25">
      <c r="A121" s="32">
        <v>320</v>
      </c>
      <c r="B121" s="28" t="s">
        <v>189</v>
      </c>
      <c r="C121" s="48"/>
      <c r="D121" s="46"/>
      <c r="E121" s="97"/>
    </row>
    <row r="122" spans="1:5" s="37" customFormat="1" x14ac:dyDescent="0.25">
      <c r="A122" s="34">
        <v>321</v>
      </c>
      <c r="B122" s="24" t="s">
        <v>161</v>
      </c>
      <c r="C122" s="54"/>
      <c r="D122" s="36"/>
      <c r="E122" s="97"/>
    </row>
    <row r="123" spans="1:5" s="37" customFormat="1" x14ac:dyDescent="0.25">
      <c r="A123" s="34">
        <v>322</v>
      </c>
      <c r="B123" s="24" t="s">
        <v>298</v>
      </c>
      <c r="C123" s="54"/>
      <c r="D123" s="36"/>
      <c r="E123" s="97"/>
    </row>
    <row r="124" spans="1:5" s="37" customFormat="1" x14ac:dyDescent="0.25">
      <c r="A124" s="34">
        <v>323</v>
      </c>
      <c r="B124" s="24" t="s">
        <v>162</v>
      </c>
      <c r="C124" s="54"/>
      <c r="D124" s="36"/>
      <c r="E124" s="97"/>
    </row>
    <row r="125" spans="1:5" s="37" customFormat="1" ht="25.5" x14ac:dyDescent="0.25">
      <c r="A125" s="34">
        <v>324</v>
      </c>
      <c r="B125" s="24" t="s">
        <v>190</v>
      </c>
      <c r="C125" s="54"/>
      <c r="D125" s="36"/>
      <c r="E125" s="97" t="s">
        <v>331</v>
      </c>
    </row>
    <row r="126" spans="1:5" s="37" customFormat="1" x14ac:dyDescent="0.25">
      <c r="A126" s="34">
        <v>325</v>
      </c>
      <c r="B126" s="24" t="s">
        <v>191</v>
      </c>
      <c r="C126" s="54"/>
      <c r="D126" s="36"/>
      <c r="E126" s="97" t="s">
        <v>330</v>
      </c>
    </row>
    <row r="127" spans="1:5" s="37" customFormat="1" x14ac:dyDescent="0.25">
      <c r="A127" s="34">
        <v>326</v>
      </c>
      <c r="B127" s="24" t="s">
        <v>36</v>
      </c>
      <c r="C127" s="54"/>
      <c r="D127" s="36"/>
      <c r="E127" s="97"/>
    </row>
    <row r="128" spans="1:5" s="37" customFormat="1" ht="25.5" x14ac:dyDescent="0.25">
      <c r="A128" s="34">
        <v>329</v>
      </c>
      <c r="B128" s="24" t="s">
        <v>489</v>
      </c>
      <c r="C128" s="54"/>
      <c r="D128" s="36"/>
      <c r="E128" s="106" t="s">
        <v>428</v>
      </c>
    </row>
    <row r="129" spans="1:5" s="37" customFormat="1" x14ac:dyDescent="0.25">
      <c r="A129" s="34"/>
      <c r="B129" s="38" t="s">
        <v>29</v>
      </c>
      <c r="C129" s="54">
        <f>SUM(C122:C128)</f>
        <v>0</v>
      </c>
      <c r="D129" s="54">
        <f>SUM(D122:D128)</f>
        <v>0</v>
      </c>
      <c r="E129" s="97"/>
    </row>
    <row r="130" spans="1:5" s="37" customFormat="1" x14ac:dyDescent="0.25">
      <c r="A130" s="32">
        <v>330</v>
      </c>
      <c r="B130" s="130" t="s">
        <v>192</v>
      </c>
      <c r="C130" s="131"/>
      <c r="D130" s="46"/>
      <c r="E130" s="97"/>
    </row>
    <row r="131" spans="1:5" s="37" customFormat="1" x14ac:dyDescent="0.25">
      <c r="A131" s="34">
        <v>331</v>
      </c>
      <c r="B131" s="24" t="s">
        <v>37</v>
      </c>
      <c r="C131" s="54"/>
      <c r="D131" s="36"/>
      <c r="E131" s="97"/>
    </row>
    <row r="132" spans="1:5" s="37" customFormat="1" x14ac:dyDescent="0.25">
      <c r="A132" s="34">
        <v>332</v>
      </c>
      <c r="B132" s="24" t="s">
        <v>38</v>
      </c>
      <c r="C132" s="54"/>
      <c r="D132" s="36"/>
      <c r="E132" s="97"/>
    </row>
    <row r="133" spans="1:5" s="37" customFormat="1" x14ac:dyDescent="0.25">
      <c r="A133" s="34">
        <v>333</v>
      </c>
      <c r="B133" s="24" t="s">
        <v>39</v>
      </c>
      <c r="C133" s="54"/>
      <c r="D133" s="36"/>
      <c r="E133" s="97"/>
    </row>
    <row r="134" spans="1:5" s="37" customFormat="1" x14ac:dyDescent="0.25">
      <c r="A134" s="34">
        <v>334</v>
      </c>
      <c r="B134" s="24" t="s">
        <v>193</v>
      </c>
      <c r="C134" s="54"/>
      <c r="D134" s="36"/>
      <c r="E134" s="97" t="s">
        <v>310</v>
      </c>
    </row>
    <row r="135" spans="1:5" s="37" customFormat="1" x14ac:dyDescent="0.25">
      <c r="A135" s="34">
        <v>335</v>
      </c>
      <c r="B135" s="24" t="s">
        <v>40</v>
      </c>
      <c r="C135" s="54"/>
      <c r="D135" s="36"/>
      <c r="E135" s="97"/>
    </row>
    <row r="136" spans="1:5" s="37" customFormat="1" x14ac:dyDescent="0.25">
      <c r="A136" s="34">
        <v>336</v>
      </c>
      <c r="B136" s="24" t="s">
        <v>41</v>
      </c>
      <c r="C136" s="54"/>
      <c r="D136" s="36"/>
      <c r="E136" s="97"/>
    </row>
    <row r="137" spans="1:5" s="37" customFormat="1" x14ac:dyDescent="0.25">
      <c r="A137" s="34">
        <v>337</v>
      </c>
      <c r="B137" s="24" t="s">
        <v>194</v>
      </c>
      <c r="C137" s="54"/>
      <c r="D137" s="36"/>
      <c r="E137" s="97"/>
    </row>
    <row r="138" spans="1:5" s="37" customFormat="1" ht="25.5" x14ac:dyDescent="0.25">
      <c r="A138" s="34">
        <v>338</v>
      </c>
      <c r="B138" s="25" t="s">
        <v>195</v>
      </c>
      <c r="C138" s="55"/>
      <c r="D138" s="47"/>
      <c r="E138" s="101" t="s">
        <v>414</v>
      </c>
    </row>
    <row r="139" spans="1:5" s="37" customFormat="1" ht="25.5" x14ac:dyDescent="0.25">
      <c r="A139" s="34">
        <v>339</v>
      </c>
      <c r="B139" s="24" t="s">
        <v>488</v>
      </c>
      <c r="C139" s="55"/>
      <c r="D139" s="47"/>
      <c r="E139" s="106" t="s">
        <v>428</v>
      </c>
    </row>
    <row r="140" spans="1:5" s="37" customFormat="1" x14ac:dyDescent="0.25">
      <c r="A140" s="34"/>
      <c r="B140" s="84" t="s">
        <v>30</v>
      </c>
      <c r="C140" s="55">
        <f>SUM(C131:C139)</f>
        <v>0</v>
      </c>
      <c r="D140" s="47">
        <f>SUM(D131:D139)</f>
        <v>0</v>
      </c>
      <c r="E140" s="101"/>
    </row>
    <row r="141" spans="1:5" s="37" customFormat="1" x14ac:dyDescent="0.25">
      <c r="A141" s="32">
        <v>340</v>
      </c>
      <c r="B141" s="128" t="s">
        <v>196</v>
      </c>
      <c r="C141" s="129"/>
      <c r="D141" s="77"/>
      <c r="E141" s="101"/>
    </row>
    <row r="142" spans="1:5" s="37" customFormat="1" x14ac:dyDescent="0.25">
      <c r="A142" s="34">
        <v>341</v>
      </c>
      <c r="B142" s="25" t="s">
        <v>42</v>
      </c>
      <c r="C142" s="55"/>
      <c r="D142" s="47"/>
      <c r="E142" s="101"/>
    </row>
    <row r="143" spans="1:5" s="37" customFormat="1" x14ac:dyDescent="0.25">
      <c r="A143" s="34">
        <v>342</v>
      </c>
      <c r="B143" s="25" t="s">
        <v>43</v>
      </c>
      <c r="C143" s="55"/>
      <c r="D143" s="47"/>
      <c r="E143" s="101"/>
    </row>
    <row r="144" spans="1:5" s="37" customFormat="1" x14ac:dyDescent="0.25">
      <c r="A144" s="34">
        <v>343</v>
      </c>
      <c r="B144" s="25" t="s">
        <v>44</v>
      </c>
      <c r="C144" s="55"/>
      <c r="D144" s="47"/>
      <c r="E144" s="101"/>
    </row>
    <row r="145" spans="1:5" s="37" customFormat="1" x14ac:dyDescent="0.25">
      <c r="A145" s="34">
        <v>344</v>
      </c>
      <c r="B145" s="25" t="s">
        <v>197</v>
      </c>
      <c r="C145" s="55"/>
      <c r="D145" s="47"/>
      <c r="E145" s="101" t="s">
        <v>332</v>
      </c>
    </row>
    <row r="146" spans="1:5" s="37" customFormat="1" x14ac:dyDescent="0.25">
      <c r="A146" s="34">
        <v>345</v>
      </c>
      <c r="B146" s="25" t="s">
        <v>45</v>
      </c>
      <c r="C146" s="55"/>
      <c r="D146" s="47"/>
      <c r="E146" s="101"/>
    </row>
    <row r="147" spans="1:5" s="37" customFormat="1" x14ac:dyDescent="0.25">
      <c r="A147" s="34">
        <v>346</v>
      </c>
      <c r="B147" s="25" t="s">
        <v>200</v>
      </c>
      <c r="C147" s="55"/>
      <c r="D147" s="47"/>
      <c r="E147" s="101"/>
    </row>
    <row r="148" spans="1:5" s="37" customFormat="1" x14ac:dyDescent="0.25">
      <c r="A148" s="34">
        <v>347</v>
      </c>
      <c r="B148" s="25" t="s">
        <v>311</v>
      </c>
      <c r="C148" s="55"/>
      <c r="D148" s="47"/>
      <c r="E148" s="101"/>
    </row>
    <row r="149" spans="1:5" s="37" customFormat="1" ht="25.5" x14ac:dyDescent="0.25">
      <c r="A149" s="34">
        <v>349</v>
      </c>
      <c r="B149" s="24" t="s">
        <v>487</v>
      </c>
      <c r="C149" s="54"/>
      <c r="D149" s="36"/>
      <c r="E149" s="106" t="s">
        <v>428</v>
      </c>
    </row>
    <row r="150" spans="1:5" s="37" customFormat="1" x14ac:dyDescent="0.25">
      <c r="A150" s="34"/>
      <c r="B150" s="38" t="s">
        <v>31</v>
      </c>
      <c r="C150" s="54">
        <f>SUM(C142:C149)</f>
        <v>0</v>
      </c>
      <c r="D150" s="36">
        <f>SUM(D142:D149)</f>
        <v>0</v>
      </c>
      <c r="E150" s="100"/>
    </row>
    <row r="151" spans="1:5" s="37" customFormat="1" x14ac:dyDescent="0.25">
      <c r="A151" s="32">
        <v>350</v>
      </c>
      <c r="B151" s="28" t="s">
        <v>46</v>
      </c>
      <c r="C151" s="48"/>
      <c r="D151" s="46"/>
      <c r="E151" s="100"/>
    </row>
    <row r="152" spans="1:5" s="37" customFormat="1" x14ac:dyDescent="0.25">
      <c r="A152" s="34">
        <v>351</v>
      </c>
      <c r="B152" s="24" t="s">
        <v>47</v>
      </c>
      <c r="C152" s="54"/>
      <c r="D152" s="36"/>
      <c r="E152" s="100"/>
    </row>
    <row r="153" spans="1:5" s="37" customFormat="1" x14ac:dyDescent="0.25">
      <c r="A153" s="34">
        <v>352</v>
      </c>
      <c r="B153" s="24" t="s">
        <v>198</v>
      </c>
      <c r="C153" s="54"/>
      <c r="D153" s="36"/>
      <c r="E153" s="100"/>
    </row>
    <row r="154" spans="1:5" s="37" customFormat="1" x14ac:dyDescent="0.25">
      <c r="A154" s="34">
        <v>353</v>
      </c>
      <c r="B154" s="24" t="s">
        <v>48</v>
      </c>
      <c r="C154" s="54"/>
      <c r="D154" s="36"/>
      <c r="E154" s="100" t="s">
        <v>312</v>
      </c>
    </row>
    <row r="155" spans="1:5" s="37" customFormat="1" x14ac:dyDescent="0.25">
      <c r="A155" s="34">
        <v>354</v>
      </c>
      <c r="B155" s="24" t="s">
        <v>49</v>
      </c>
      <c r="C155" s="54"/>
      <c r="D155" s="36"/>
      <c r="E155" s="100"/>
    </row>
    <row r="156" spans="1:5" s="37" customFormat="1" x14ac:dyDescent="0.25">
      <c r="A156" s="34">
        <v>355</v>
      </c>
      <c r="B156" s="24" t="s">
        <v>199</v>
      </c>
      <c r="C156" s="54"/>
      <c r="D156" s="36"/>
      <c r="E156" s="100"/>
    </row>
    <row r="157" spans="1:5" s="37" customFormat="1" ht="25.5" x14ac:dyDescent="0.25">
      <c r="A157" s="34">
        <v>359</v>
      </c>
      <c r="B157" s="24" t="s">
        <v>486</v>
      </c>
      <c r="C157" s="54"/>
      <c r="D157" s="36"/>
      <c r="E157" s="106" t="s">
        <v>428</v>
      </c>
    </row>
    <row r="158" spans="1:5" s="37" customFormat="1" x14ac:dyDescent="0.25">
      <c r="A158" s="34"/>
      <c r="B158" s="38" t="s">
        <v>32</v>
      </c>
      <c r="C158" s="54">
        <f>SUM(C152:C157)</f>
        <v>0</v>
      </c>
      <c r="D158" s="36">
        <f>SUM(D152:D157)</f>
        <v>0</v>
      </c>
      <c r="E158" s="100"/>
    </row>
    <row r="159" spans="1:5" s="37" customFormat="1" x14ac:dyDescent="0.25">
      <c r="A159" s="32">
        <v>360</v>
      </c>
      <c r="B159" s="28" t="s">
        <v>54</v>
      </c>
      <c r="C159" s="48"/>
      <c r="D159" s="46"/>
      <c r="E159" s="100"/>
    </row>
    <row r="160" spans="1:5" s="37" customFormat="1" x14ac:dyDescent="0.25">
      <c r="A160" s="34">
        <v>361</v>
      </c>
      <c r="B160" s="24" t="s">
        <v>55</v>
      </c>
      <c r="C160" s="54"/>
      <c r="D160" s="36"/>
      <c r="E160" s="100"/>
    </row>
    <row r="161" spans="1:5" s="37" customFormat="1" x14ac:dyDescent="0.25">
      <c r="A161" s="34">
        <v>362</v>
      </c>
      <c r="B161" s="24" t="s">
        <v>201</v>
      </c>
      <c r="C161" s="54"/>
      <c r="D161" s="36"/>
      <c r="E161" s="100" t="s">
        <v>313</v>
      </c>
    </row>
    <row r="162" spans="1:5" s="37" customFormat="1" x14ac:dyDescent="0.25">
      <c r="A162" s="34">
        <v>363</v>
      </c>
      <c r="B162" s="24" t="s">
        <v>56</v>
      </c>
      <c r="C162" s="54"/>
      <c r="D162" s="36"/>
      <c r="E162" s="100" t="s">
        <v>314</v>
      </c>
    </row>
    <row r="163" spans="1:5" s="37" customFormat="1" x14ac:dyDescent="0.25">
      <c r="A163" s="34">
        <v>364</v>
      </c>
      <c r="B163" s="24" t="s">
        <v>163</v>
      </c>
      <c r="C163" s="54"/>
      <c r="D163" s="36"/>
      <c r="E163" s="100"/>
    </row>
    <row r="164" spans="1:5" s="37" customFormat="1" x14ac:dyDescent="0.25">
      <c r="A164" s="34">
        <v>365</v>
      </c>
      <c r="B164" s="24" t="s">
        <v>202</v>
      </c>
      <c r="C164" s="54"/>
      <c r="D164" s="36"/>
      <c r="E164" s="100"/>
    </row>
    <row r="165" spans="1:5" s="37" customFormat="1" ht="25.5" x14ac:dyDescent="0.25">
      <c r="A165" s="34">
        <v>369</v>
      </c>
      <c r="B165" s="24" t="s">
        <v>485</v>
      </c>
      <c r="C165" s="54"/>
      <c r="D165" s="36"/>
      <c r="E165" s="106" t="s">
        <v>428</v>
      </c>
    </row>
    <row r="166" spans="1:5" s="37" customFormat="1" x14ac:dyDescent="0.25">
      <c r="A166" s="34"/>
      <c r="B166" s="38" t="s">
        <v>50</v>
      </c>
      <c r="C166" s="54">
        <f>SUM(C160:C165)</f>
        <v>0</v>
      </c>
      <c r="D166" s="36">
        <f>SUM(D160:D165)</f>
        <v>0</v>
      </c>
      <c r="E166" s="100"/>
    </row>
    <row r="167" spans="1:5" s="37" customFormat="1" x14ac:dyDescent="0.25">
      <c r="A167" s="32">
        <v>370</v>
      </c>
      <c r="B167" s="28" t="s">
        <v>203</v>
      </c>
      <c r="C167" s="48"/>
      <c r="D167" s="48"/>
      <c r="E167" s="100"/>
    </row>
    <row r="168" spans="1:5" s="37" customFormat="1" x14ac:dyDescent="0.25">
      <c r="A168" s="34">
        <f>A167+1</f>
        <v>371</v>
      </c>
      <c r="B168" s="24" t="s">
        <v>204</v>
      </c>
      <c r="C168" s="54"/>
      <c r="D168" s="36"/>
      <c r="E168" s="100"/>
    </row>
    <row r="169" spans="1:5" s="37" customFormat="1" x14ac:dyDescent="0.25">
      <c r="A169" s="34">
        <f t="shared" ref="A169:A176" si="1">A168+1</f>
        <v>372</v>
      </c>
      <c r="B169" s="24" t="s">
        <v>205</v>
      </c>
      <c r="C169" s="54"/>
      <c r="D169" s="36"/>
      <c r="E169" s="100"/>
    </row>
    <row r="170" spans="1:5" s="37" customFormat="1" x14ac:dyDescent="0.25">
      <c r="A170" s="34">
        <f t="shared" si="1"/>
        <v>373</v>
      </c>
      <c r="B170" s="24" t="s">
        <v>206</v>
      </c>
      <c r="C170" s="54"/>
      <c r="D170" s="36"/>
      <c r="E170" s="100" t="s">
        <v>324</v>
      </c>
    </row>
    <row r="171" spans="1:5" s="37" customFormat="1" x14ac:dyDescent="0.25">
      <c r="A171" s="34">
        <f t="shared" si="1"/>
        <v>374</v>
      </c>
      <c r="B171" s="24" t="s">
        <v>207</v>
      </c>
      <c r="C171" s="54"/>
      <c r="D171" s="36"/>
      <c r="E171" s="100" t="s">
        <v>315</v>
      </c>
    </row>
    <row r="172" spans="1:5" s="37" customFormat="1" x14ac:dyDescent="0.25">
      <c r="A172" s="34">
        <f t="shared" si="1"/>
        <v>375</v>
      </c>
      <c r="B172" s="24" t="s">
        <v>208</v>
      </c>
      <c r="C172" s="54"/>
      <c r="D172" s="36"/>
      <c r="E172" s="100"/>
    </row>
    <row r="173" spans="1:5" s="37" customFormat="1" x14ac:dyDescent="0.25">
      <c r="A173" s="34">
        <f t="shared" si="1"/>
        <v>376</v>
      </c>
      <c r="B173" s="24" t="s">
        <v>209</v>
      </c>
      <c r="C173" s="54"/>
      <c r="D173" s="36"/>
      <c r="E173" s="100"/>
    </row>
    <row r="174" spans="1:5" s="37" customFormat="1" ht="28.5" x14ac:dyDescent="0.25">
      <c r="A174" s="34">
        <f t="shared" si="1"/>
        <v>377</v>
      </c>
      <c r="B174" s="24" t="s">
        <v>210</v>
      </c>
      <c r="C174" s="54"/>
      <c r="D174" s="36"/>
      <c r="E174" s="100"/>
    </row>
    <row r="175" spans="1:5" s="37" customFormat="1" x14ac:dyDescent="0.25">
      <c r="A175" s="34">
        <f t="shared" si="1"/>
        <v>378</v>
      </c>
      <c r="B175" s="24" t="s">
        <v>211</v>
      </c>
      <c r="C175" s="54"/>
      <c r="D175" s="36"/>
      <c r="E175" s="100"/>
    </row>
    <row r="176" spans="1:5" s="37" customFormat="1" ht="25.5" x14ac:dyDescent="0.25">
      <c r="A176" s="34">
        <f t="shared" si="1"/>
        <v>379</v>
      </c>
      <c r="B176" s="24" t="s">
        <v>484</v>
      </c>
      <c r="C176" s="54"/>
      <c r="D176" s="36"/>
      <c r="E176" s="106" t="s">
        <v>428</v>
      </c>
    </row>
    <row r="177" spans="1:5" s="37" customFormat="1" x14ac:dyDescent="0.25">
      <c r="A177" s="34"/>
      <c r="B177" s="38" t="s">
        <v>51</v>
      </c>
      <c r="C177" s="54">
        <f>SUM(C168:C176)</f>
        <v>0</v>
      </c>
      <c r="D177" s="36">
        <f>SUM(D168:D176)</f>
        <v>0</v>
      </c>
      <c r="E177" s="100"/>
    </row>
    <row r="178" spans="1:5" s="37" customFormat="1" x14ac:dyDescent="0.25">
      <c r="A178" s="32">
        <v>380</v>
      </c>
      <c r="B178" s="28" t="s">
        <v>164</v>
      </c>
      <c r="C178" s="48"/>
      <c r="D178" s="46"/>
      <c r="E178" s="100"/>
    </row>
    <row r="179" spans="1:5" s="37" customFormat="1" ht="25.5" x14ac:dyDescent="0.25">
      <c r="A179" s="34">
        <f>A178+1</f>
        <v>381</v>
      </c>
      <c r="B179" s="24" t="s">
        <v>57</v>
      </c>
      <c r="C179" s="35"/>
      <c r="D179" s="47"/>
      <c r="E179" s="100" t="s">
        <v>333</v>
      </c>
    </row>
    <row r="180" spans="1:5" s="37" customFormat="1" ht="25.5" x14ac:dyDescent="0.25">
      <c r="A180" s="34">
        <f t="shared" ref="A180:A185" si="2">A179+1</f>
        <v>382</v>
      </c>
      <c r="B180" s="24" t="s">
        <v>58</v>
      </c>
      <c r="C180" s="82"/>
      <c r="D180" s="83"/>
      <c r="E180" s="100" t="s">
        <v>316</v>
      </c>
    </row>
    <row r="181" spans="1:5" s="37" customFormat="1" x14ac:dyDescent="0.25">
      <c r="A181" s="34">
        <f t="shared" si="2"/>
        <v>383</v>
      </c>
      <c r="B181" s="24" t="s">
        <v>212</v>
      </c>
      <c r="C181" s="35"/>
      <c r="D181" s="36"/>
      <c r="E181" s="100"/>
    </row>
    <row r="182" spans="1:5" s="37" customFormat="1" x14ac:dyDescent="0.25">
      <c r="A182" s="34">
        <f t="shared" si="2"/>
        <v>384</v>
      </c>
      <c r="B182" s="24" t="s">
        <v>213</v>
      </c>
      <c r="C182" s="54"/>
      <c r="D182" s="36"/>
      <c r="E182" s="100"/>
    </row>
    <row r="183" spans="1:5" s="37" customFormat="1" ht="28.5" x14ac:dyDescent="0.25">
      <c r="A183" s="34">
        <f t="shared" si="2"/>
        <v>385</v>
      </c>
      <c r="B183" s="24" t="s">
        <v>216</v>
      </c>
      <c r="C183" s="54"/>
      <c r="D183" s="36"/>
      <c r="E183" s="100"/>
    </row>
    <row r="184" spans="1:5" s="37" customFormat="1" ht="25.5" x14ac:dyDescent="0.25">
      <c r="A184" s="34">
        <f t="shared" si="2"/>
        <v>386</v>
      </c>
      <c r="B184" s="24" t="s">
        <v>214</v>
      </c>
      <c r="C184" s="54"/>
      <c r="D184" s="36"/>
      <c r="E184" s="100" t="s">
        <v>334</v>
      </c>
    </row>
    <row r="185" spans="1:5" s="37" customFormat="1" x14ac:dyDescent="0.25">
      <c r="A185" s="34">
        <f t="shared" si="2"/>
        <v>387</v>
      </c>
      <c r="B185" s="24" t="s">
        <v>217</v>
      </c>
      <c r="C185" s="54"/>
      <c r="D185" s="36"/>
      <c r="E185" s="100"/>
    </row>
    <row r="186" spans="1:5" s="37" customFormat="1" ht="25.5" x14ac:dyDescent="0.25">
      <c r="A186" s="34">
        <v>389</v>
      </c>
      <c r="B186" s="24" t="s">
        <v>483</v>
      </c>
      <c r="C186" s="55"/>
      <c r="D186" s="47"/>
      <c r="E186" s="106" t="s">
        <v>428</v>
      </c>
    </row>
    <row r="187" spans="1:5" s="37" customFormat="1" x14ac:dyDescent="0.25">
      <c r="A187" s="34"/>
      <c r="B187" s="38" t="s">
        <v>215</v>
      </c>
      <c r="C187" s="54">
        <f>SUM(C180:C186)-C181</f>
        <v>0</v>
      </c>
      <c r="D187" s="36">
        <f>SUM(D179:D186)</f>
        <v>0</v>
      </c>
      <c r="E187" s="100"/>
    </row>
    <row r="188" spans="1:5" s="37" customFormat="1" ht="30" x14ac:dyDescent="0.25">
      <c r="A188" s="32">
        <v>390</v>
      </c>
      <c r="B188" s="28" t="s">
        <v>59</v>
      </c>
      <c r="C188" s="48"/>
      <c r="D188" s="46"/>
      <c r="E188" s="100"/>
    </row>
    <row r="189" spans="1:5" s="37" customFormat="1" x14ac:dyDescent="0.25">
      <c r="A189" s="34">
        <v>391</v>
      </c>
      <c r="B189" s="24" t="s">
        <v>60</v>
      </c>
      <c r="C189" s="54"/>
      <c r="D189" s="36"/>
      <c r="E189" s="100"/>
    </row>
    <row r="190" spans="1:5" s="37" customFormat="1" x14ac:dyDescent="0.25">
      <c r="A190" s="34">
        <v>392</v>
      </c>
      <c r="B190" s="24" t="s">
        <v>61</v>
      </c>
      <c r="C190" s="54"/>
      <c r="D190" s="36"/>
      <c r="E190" s="100"/>
    </row>
    <row r="191" spans="1:5" s="37" customFormat="1" x14ac:dyDescent="0.25">
      <c r="A191" s="34">
        <v>393</v>
      </c>
      <c r="B191" s="24" t="s">
        <v>6</v>
      </c>
      <c r="C191" s="54"/>
      <c r="D191" s="36"/>
      <c r="E191" s="100" t="s">
        <v>335</v>
      </c>
    </row>
    <row r="192" spans="1:5" s="37" customFormat="1" x14ac:dyDescent="0.25">
      <c r="A192" s="34">
        <v>394</v>
      </c>
      <c r="B192" s="24" t="s">
        <v>7</v>
      </c>
      <c r="C192" s="54"/>
      <c r="D192" s="36"/>
      <c r="E192" s="100"/>
    </row>
    <row r="193" spans="1:5" s="37" customFormat="1" ht="25.5" x14ac:dyDescent="0.25">
      <c r="A193" s="34">
        <v>395</v>
      </c>
      <c r="B193" s="24" t="s">
        <v>165</v>
      </c>
      <c r="C193" s="54"/>
      <c r="D193" s="36"/>
      <c r="E193" s="100" t="s">
        <v>317</v>
      </c>
    </row>
    <row r="194" spans="1:5" s="37" customFormat="1" x14ac:dyDescent="0.25">
      <c r="A194" s="34">
        <v>396</v>
      </c>
      <c r="B194" s="25" t="s">
        <v>146</v>
      </c>
      <c r="C194" s="54"/>
      <c r="D194" s="36"/>
      <c r="E194" s="100"/>
    </row>
    <row r="195" spans="1:5" s="37" customFormat="1" x14ac:dyDescent="0.25">
      <c r="A195" s="34">
        <v>397</v>
      </c>
      <c r="B195" s="25" t="s">
        <v>62</v>
      </c>
      <c r="C195" s="54"/>
      <c r="D195" s="36"/>
      <c r="E195" s="100"/>
    </row>
    <row r="196" spans="1:5" s="37" customFormat="1" x14ac:dyDescent="0.25">
      <c r="A196" s="34">
        <v>398</v>
      </c>
      <c r="B196" s="25" t="s">
        <v>218</v>
      </c>
      <c r="C196" s="54"/>
      <c r="D196" s="36"/>
      <c r="E196" s="100"/>
    </row>
    <row r="197" spans="1:5" s="37" customFormat="1" ht="89.25" x14ac:dyDescent="0.25">
      <c r="A197" s="34">
        <v>399</v>
      </c>
      <c r="B197" s="24" t="s">
        <v>482</v>
      </c>
      <c r="C197" s="54"/>
      <c r="D197" s="36"/>
      <c r="E197" s="100" t="s">
        <v>322</v>
      </c>
    </row>
    <row r="198" spans="1:5" s="37" customFormat="1" x14ac:dyDescent="0.25">
      <c r="A198" s="34"/>
      <c r="B198" s="38" t="s">
        <v>52</v>
      </c>
      <c r="C198" s="54">
        <f>SUM(C189:C197)</f>
        <v>0</v>
      </c>
      <c r="D198" s="36">
        <f>SUM(D189:D197)</f>
        <v>0</v>
      </c>
      <c r="E198" s="100"/>
    </row>
    <row r="199" spans="1:5" s="37" customFormat="1" x14ac:dyDescent="0.25">
      <c r="A199" s="34"/>
      <c r="B199" s="39" t="s">
        <v>53</v>
      </c>
      <c r="C199" s="54">
        <f>SUM(C120,C129,C140,C150,C158,C166,C177,C187,C198)</f>
        <v>0</v>
      </c>
      <c r="D199" s="36">
        <f>SUM(D120,D129,D140,D150,D158,D166,D177,D187,D198)</f>
        <v>0</v>
      </c>
      <c r="E199" s="100"/>
    </row>
    <row r="200" spans="1:5" s="37" customFormat="1" x14ac:dyDescent="0.25">
      <c r="A200" s="50"/>
      <c r="B200" s="51"/>
      <c r="C200" s="52"/>
      <c r="D200" s="53"/>
      <c r="E200" s="100"/>
    </row>
    <row r="201" spans="1:5" s="37" customFormat="1" x14ac:dyDescent="0.25">
      <c r="A201" s="124" t="s">
        <v>0</v>
      </c>
      <c r="B201" s="124"/>
      <c r="C201" s="156" t="s">
        <v>448</v>
      </c>
      <c r="D201" s="147" t="s">
        <v>449</v>
      </c>
      <c r="E201" s="150" t="s">
        <v>308</v>
      </c>
    </row>
    <row r="202" spans="1:5" s="37" customFormat="1" x14ac:dyDescent="0.25">
      <c r="A202" s="124"/>
      <c r="B202" s="124"/>
      <c r="C202" s="156"/>
      <c r="D202" s="147"/>
      <c r="E202" s="151"/>
    </row>
    <row r="203" spans="1:5" s="37" customFormat="1" ht="15.75" x14ac:dyDescent="0.25">
      <c r="A203" s="41">
        <v>400</v>
      </c>
      <c r="B203" s="42" t="s">
        <v>68</v>
      </c>
      <c r="C203" s="43"/>
      <c r="D203" s="44"/>
      <c r="E203" s="100"/>
    </row>
    <row r="204" spans="1:5" s="37" customFormat="1" ht="15.75" x14ac:dyDescent="0.25">
      <c r="A204" s="41"/>
      <c r="B204" s="42"/>
      <c r="C204" s="40"/>
      <c r="D204" s="33"/>
      <c r="E204" s="100"/>
    </row>
    <row r="205" spans="1:5" s="37" customFormat="1" x14ac:dyDescent="0.25">
      <c r="A205" s="32">
        <v>410</v>
      </c>
      <c r="B205" s="28" t="s">
        <v>69</v>
      </c>
      <c r="C205" s="48"/>
      <c r="D205" s="46"/>
      <c r="E205" s="100"/>
    </row>
    <row r="206" spans="1:5" s="37" customFormat="1" ht="25.5" x14ac:dyDescent="0.25">
      <c r="A206" s="34">
        <v>411</v>
      </c>
      <c r="B206" s="24" t="s">
        <v>121</v>
      </c>
      <c r="C206" s="54"/>
      <c r="D206" s="36"/>
      <c r="E206" s="100" t="s">
        <v>318</v>
      </c>
    </row>
    <row r="207" spans="1:5" s="37" customFormat="1" ht="25.5" x14ac:dyDescent="0.25">
      <c r="A207" s="34">
        <v>412</v>
      </c>
      <c r="B207" s="24" t="s">
        <v>70</v>
      </c>
      <c r="C207" s="54"/>
      <c r="D207" s="36"/>
      <c r="E207" s="100" t="s">
        <v>431</v>
      </c>
    </row>
    <row r="208" spans="1:5" s="37" customFormat="1" x14ac:dyDescent="0.25">
      <c r="A208" s="34">
        <v>413</v>
      </c>
      <c r="B208" s="24" t="s">
        <v>71</v>
      </c>
      <c r="C208" s="54"/>
      <c r="D208" s="36"/>
      <c r="E208" s="100"/>
    </row>
    <row r="209" spans="1:5" s="37" customFormat="1" ht="25.5" x14ac:dyDescent="0.25">
      <c r="A209" s="34">
        <v>419</v>
      </c>
      <c r="B209" s="24" t="s">
        <v>481</v>
      </c>
      <c r="C209" s="54"/>
      <c r="D209" s="36"/>
      <c r="E209" s="106" t="s">
        <v>428</v>
      </c>
    </row>
    <row r="210" spans="1:5" s="37" customFormat="1" x14ac:dyDescent="0.25">
      <c r="A210" s="34"/>
      <c r="B210" s="38" t="s">
        <v>63</v>
      </c>
      <c r="C210" s="54">
        <f>SUM(C206:C209)</f>
        <v>0</v>
      </c>
      <c r="D210" s="36">
        <f>SUM(D206:D209)</f>
        <v>0</v>
      </c>
      <c r="E210" s="100"/>
    </row>
    <row r="211" spans="1:5" s="37" customFormat="1" x14ac:dyDescent="0.25">
      <c r="A211" s="32">
        <v>420</v>
      </c>
      <c r="B211" s="28" t="s">
        <v>87</v>
      </c>
      <c r="C211" s="48"/>
      <c r="D211" s="46"/>
      <c r="E211" s="100"/>
    </row>
    <row r="212" spans="1:5" s="37" customFormat="1" x14ac:dyDescent="0.25">
      <c r="A212" s="34">
        <v>421</v>
      </c>
      <c r="B212" s="24" t="s">
        <v>88</v>
      </c>
      <c r="C212" s="54"/>
      <c r="D212" s="36"/>
      <c r="E212" s="100" t="s">
        <v>319</v>
      </c>
    </row>
    <row r="213" spans="1:5" s="37" customFormat="1" ht="25.5" x14ac:dyDescent="0.25">
      <c r="A213" s="34">
        <v>422</v>
      </c>
      <c r="B213" s="24" t="s">
        <v>89</v>
      </c>
      <c r="C213" s="54"/>
      <c r="D213" s="36"/>
      <c r="E213" s="100" t="s">
        <v>336</v>
      </c>
    </row>
    <row r="214" spans="1:5" s="37" customFormat="1" ht="25.5" x14ac:dyDescent="0.25">
      <c r="A214" s="34">
        <v>423</v>
      </c>
      <c r="B214" s="24" t="s">
        <v>90</v>
      </c>
      <c r="C214" s="54"/>
      <c r="D214" s="36"/>
      <c r="E214" s="100" t="s">
        <v>421</v>
      </c>
    </row>
    <row r="215" spans="1:5" s="37" customFormat="1" x14ac:dyDescent="0.25">
      <c r="A215" s="34">
        <v>424</v>
      </c>
      <c r="B215" s="24" t="s">
        <v>219</v>
      </c>
      <c r="C215" s="54"/>
      <c r="D215" s="36"/>
      <c r="E215" s="100"/>
    </row>
    <row r="216" spans="1:5" s="56" customFormat="1" ht="38.25" x14ac:dyDescent="0.25">
      <c r="A216" s="34">
        <v>429</v>
      </c>
      <c r="B216" s="24" t="s">
        <v>480</v>
      </c>
      <c r="C216" s="54"/>
      <c r="D216" s="36"/>
      <c r="E216" s="100" t="s">
        <v>430</v>
      </c>
    </row>
    <row r="217" spans="1:5" s="37" customFormat="1" x14ac:dyDescent="0.25">
      <c r="A217" s="34"/>
      <c r="B217" s="38" t="s">
        <v>64</v>
      </c>
      <c r="C217" s="54">
        <f>SUM(C212:C216)</f>
        <v>0</v>
      </c>
      <c r="D217" s="36">
        <f>SUM(D212:D216)</f>
        <v>0</v>
      </c>
      <c r="E217" s="100"/>
    </row>
    <row r="218" spans="1:5" s="37" customFormat="1" x14ac:dyDescent="0.25">
      <c r="A218" s="57">
        <v>430</v>
      </c>
      <c r="B218" s="58" t="s">
        <v>220</v>
      </c>
      <c r="C218" s="59"/>
      <c r="D218" s="60"/>
      <c r="E218" s="100"/>
    </row>
    <row r="219" spans="1:5" s="37" customFormat="1" x14ac:dyDescent="0.25">
      <c r="A219" s="34">
        <v>431</v>
      </c>
      <c r="B219" s="24" t="s">
        <v>166</v>
      </c>
      <c r="C219" s="54"/>
      <c r="D219" s="36"/>
      <c r="E219" s="100"/>
    </row>
    <row r="220" spans="1:5" s="37" customFormat="1" x14ac:dyDescent="0.25">
      <c r="A220" s="34">
        <v>432</v>
      </c>
      <c r="B220" s="25" t="s">
        <v>91</v>
      </c>
      <c r="C220" s="54"/>
      <c r="D220" s="36"/>
      <c r="E220" s="100"/>
    </row>
    <row r="221" spans="1:5" s="37" customFormat="1" x14ac:dyDescent="0.25">
      <c r="A221" s="34">
        <v>433</v>
      </c>
      <c r="B221" s="25" t="s">
        <v>167</v>
      </c>
      <c r="C221" s="54"/>
      <c r="D221" s="36"/>
      <c r="E221" s="100"/>
    </row>
    <row r="222" spans="1:5" s="37" customFormat="1" x14ac:dyDescent="0.25">
      <c r="A222" s="34">
        <v>434</v>
      </c>
      <c r="B222" s="25" t="s">
        <v>92</v>
      </c>
      <c r="C222" s="54"/>
      <c r="D222" s="36"/>
      <c r="E222" s="100"/>
    </row>
    <row r="223" spans="1:5" s="37" customFormat="1" ht="25.5" x14ac:dyDescent="0.25">
      <c r="A223" s="34">
        <v>439</v>
      </c>
      <c r="B223" s="24" t="s">
        <v>479</v>
      </c>
      <c r="C223" s="54"/>
      <c r="D223" s="36"/>
      <c r="E223" s="106" t="s">
        <v>428</v>
      </c>
    </row>
    <row r="224" spans="1:5" s="37" customFormat="1" x14ac:dyDescent="0.25">
      <c r="A224" s="34"/>
      <c r="B224" s="38" t="s">
        <v>65</v>
      </c>
      <c r="C224" s="54">
        <f>SUM(C219:C223)</f>
        <v>0</v>
      </c>
      <c r="D224" s="36">
        <f>SUM(D219:D223)</f>
        <v>0</v>
      </c>
      <c r="E224" s="100"/>
    </row>
    <row r="225" spans="1:5" s="37" customFormat="1" x14ac:dyDescent="0.25">
      <c r="A225" s="32">
        <v>440</v>
      </c>
      <c r="B225" s="28" t="s">
        <v>255</v>
      </c>
      <c r="C225" s="48"/>
      <c r="D225" s="46"/>
      <c r="E225" s="100"/>
    </row>
    <row r="226" spans="1:5" s="37" customFormat="1" x14ac:dyDescent="0.25">
      <c r="A226" s="34">
        <v>441</v>
      </c>
      <c r="B226" s="24" t="s">
        <v>93</v>
      </c>
      <c r="C226" s="54"/>
      <c r="D226" s="36"/>
      <c r="E226" s="101"/>
    </row>
    <row r="227" spans="1:5" s="37" customFormat="1" ht="38.25" x14ac:dyDescent="0.25">
      <c r="A227" s="34" t="s">
        <v>436</v>
      </c>
      <c r="B227" s="24" t="s">
        <v>435</v>
      </c>
      <c r="C227" s="54"/>
      <c r="D227" s="36"/>
      <c r="E227" s="100" t="s">
        <v>434</v>
      </c>
    </row>
    <row r="228" spans="1:5" s="37" customFormat="1" x14ac:dyDescent="0.25">
      <c r="A228" s="34">
        <v>442</v>
      </c>
      <c r="B228" s="24" t="s">
        <v>437</v>
      </c>
      <c r="C228" s="54"/>
      <c r="D228" s="36"/>
      <c r="E228" s="100" t="s">
        <v>438</v>
      </c>
    </row>
    <row r="229" spans="1:5" s="37" customFormat="1" x14ac:dyDescent="0.25">
      <c r="A229" s="34">
        <v>443</v>
      </c>
      <c r="B229" s="24" t="s">
        <v>94</v>
      </c>
      <c r="C229" s="54"/>
      <c r="D229" s="36"/>
      <c r="E229" s="100"/>
    </row>
    <row r="230" spans="1:5" s="37" customFormat="1" x14ac:dyDescent="0.25">
      <c r="A230" s="34">
        <v>444</v>
      </c>
      <c r="B230" s="24" t="s">
        <v>95</v>
      </c>
      <c r="C230" s="54"/>
      <c r="D230" s="36"/>
      <c r="E230" s="100" t="s">
        <v>337</v>
      </c>
    </row>
    <row r="231" spans="1:5" s="37" customFormat="1" x14ac:dyDescent="0.25">
      <c r="A231" s="34">
        <v>445</v>
      </c>
      <c r="B231" s="24" t="s">
        <v>96</v>
      </c>
      <c r="C231" s="54"/>
      <c r="D231" s="36"/>
      <c r="E231" s="100"/>
    </row>
    <row r="232" spans="1:5" s="37" customFormat="1" x14ac:dyDescent="0.25">
      <c r="A232" s="34">
        <v>446</v>
      </c>
      <c r="B232" s="24" t="s">
        <v>97</v>
      </c>
      <c r="C232" s="54"/>
      <c r="D232" s="36"/>
      <c r="E232" s="100"/>
    </row>
    <row r="233" spans="1:5" s="37" customFormat="1" x14ac:dyDescent="0.25">
      <c r="A233" s="34">
        <v>447</v>
      </c>
      <c r="B233" s="24" t="s">
        <v>221</v>
      </c>
      <c r="C233" s="54"/>
      <c r="D233" s="36"/>
      <c r="E233" s="100"/>
    </row>
    <row r="234" spans="1:5" s="37" customFormat="1" ht="25.5" x14ac:dyDescent="0.25">
      <c r="A234" s="34">
        <v>449</v>
      </c>
      <c r="B234" s="24" t="s">
        <v>478</v>
      </c>
      <c r="C234" s="54"/>
      <c r="D234" s="36"/>
      <c r="E234" s="106" t="s">
        <v>428</v>
      </c>
    </row>
    <row r="235" spans="1:5" s="37" customFormat="1" x14ac:dyDescent="0.25">
      <c r="A235" s="34"/>
      <c r="B235" s="38" t="s">
        <v>66</v>
      </c>
      <c r="C235" s="54">
        <f>SUM(C226:C234)</f>
        <v>0</v>
      </c>
      <c r="D235" s="36">
        <f>SUM(D226:D234)</f>
        <v>0</v>
      </c>
      <c r="E235" s="100"/>
    </row>
    <row r="236" spans="1:5" s="37" customFormat="1" x14ac:dyDescent="0.25">
      <c r="A236" s="32">
        <v>450</v>
      </c>
      <c r="B236" s="130" t="s">
        <v>222</v>
      </c>
      <c r="C236" s="131"/>
      <c r="D236" s="46"/>
      <c r="E236" s="100"/>
    </row>
    <row r="237" spans="1:5" s="37" customFormat="1" x14ac:dyDescent="0.25">
      <c r="A237" s="34">
        <v>451</v>
      </c>
      <c r="B237" s="24" t="s">
        <v>98</v>
      </c>
      <c r="C237" s="54"/>
      <c r="D237" s="36"/>
      <c r="E237" s="100"/>
    </row>
    <row r="238" spans="1:5" s="37" customFormat="1" ht="38.25" x14ac:dyDescent="0.25">
      <c r="A238" s="34">
        <v>452</v>
      </c>
      <c r="B238" s="24" t="s">
        <v>99</v>
      </c>
      <c r="C238" s="54"/>
      <c r="D238" s="36"/>
      <c r="E238" s="101" t="s">
        <v>325</v>
      </c>
    </row>
    <row r="239" spans="1:5" s="37" customFormat="1" x14ac:dyDescent="0.25">
      <c r="A239" s="34">
        <v>453</v>
      </c>
      <c r="B239" s="24" t="s">
        <v>100</v>
      </c>
      <c r="C239" s="54"/>
      <c r="D239" s="36"/>
      <c r="E239" s="100"/>
    </row>
    <row r="240" spans="1:5" s="37" customFormat="1" ht="25.5" x14ac:dyDescent="0.25">
      <c r="A240" s="34">
        <v>454</v>
      </c>
      <c r="B240" s="24" t="s">
        <v>101</v>
      </c>
      <c r="C240" s="35"/>
      <c r="D240" s="36"/>
      <c r="E240" s="110" t="s">
        <v>450</v>
      </c>
    </row>
    <row r="241" spans="1:5" s="37" customFormat="1" ht="38.25" x14ac:dyDescent="0.25">
      <c r="A241" s="34">
        <v>455</v>
      </c>
      <c r="B241" s="24" t="s">
        <v>223</v>
      </c>
      <c r="C241" s="35"/>
      <c r="D241" s="36"/>
      <c r="E241" s="101" t="s">
        <v>338</v>
      </c>
    </row>
    <row r="242" spans="1:5" s="37" customFormat="1" ht="51" x14ac:dyDescent="0.25">
      <c r="A242" s="34">
        <v>456</v>
      </c>
      <c r="B242" s="24" t="s">
        <v>224</v>
      </c>
      <c r="C242" s="55"/>
      <c r="D242" s="36"/>
      <c r="E242" s="110" t="s">
        <v>496</v>
      </c>
    </row>
    <row r="243" spans="1:5" s="37" customFormat="1" ht="63.75" x14ac:dyDescent="0.25">
      <c r="A243" s="34">
        <v>457</v>
      </c>
      <c r="B243" s="24" t="s">
        <v>225</v>
      </c>
      <c r="C243" s="54"/>
      <c r="D243" s="36"/>
      <c r="E243" s="110" t="s">
        <v>497</v>
      </c>
    </row>
    <row r="244" spans="1:5" s="37" customFormat="1" x14ac:dyDescent="0.25">
      <c r="A244" s="34">
        <v>458</v>
      </c>
      <c r="B244" s="24" t="s">
        <v>226</v>
      </c>
      <c r="C244" s="54"/>
      <c r="D244" s="36"/>
      <c r="E244" s="100"/>
    </row>
    <row r="245" spans="1:5" s="37" customFormat="1" ht="25.5" x14ac:dyDescent="0.25">
      <c r="A245" s="34">
        <v>459</v>
      </c>
      <c r="B245" s="24" t="s">
        <v>477</v>
      </c>
      <c r="C245" s="54"/>
      <c r="D245" s="36"/>
      <c r="E245" s="106" t="s">
        <v>428</v>
      </c>
    </row>
    <row r="246" spans="1:5" s="37" customFormat="1" x14ac:dyDescent="0.25">
      <c r="A246" s="34"/>
      <c r="B246" s="38" t="s">
        <v>67</v>
      </c>
      <c r="C246" s="54">
        <f>SUM(C237:C240,C242:C245)</f>
        <v>0</v>
      </c>
      <c r="D246" s="36">
        <f>SUM(D237:D245)</f>
        <v>0</v>
      </c>
      <c r="E246" s="100"/>
    </row>
    <row r="247" spans="1:5" s="37" customFormat="1" x14ac:dyDescent="0.25">
      <c r="A247" s="32">
        <v>460</v>
      </c>
      <c r="B247" s="28" t="s">
        <v>102</v>
      </c>
      <c r="C247" s="48"/>
      <c r="D247" s="46"/>
      <c r="E247" s="100"/>
    </row>
    <row r="248" spans="1:5" s="37" customFormat="1" x14ac:dyDescent="0.25">
      <c r="A248" s="34">
        <v>461</v>
      </c>
      <c r="B248" s="24" t="s">
        <v>103</v>
      </c>
      <c r="C248" s="54"/>
      <c r="D248" s="36"/>
      <c r="E248" s="100"/>
    </row>
    <row r="249" spans="1:5" s="37" customFormat="1" x14ac:dyDescent="0.25">
      <c r="A249" s="34">
        <v>462</v>
      </c>
      <c r="B249" s="24" t="s">
        <v>104</v>
      </c>
      <c r="C249" s="54"/>
      <c r="D249" s="36"/>
      <c r="E249" s="100"/>
    </row>
    <row r="250" spans="1:5" s="37" customFormat="1" x14ac:dyDescent="0.25">
      <c r="A250" s="34">
        <v>463</v>
      </c>
      <c r="B250" s="24" t="s">
        <v>105</v>
      </c>
      <c r="C250" s="54"/>
      <c r="D250" s="36"/>
      <c r="E250" s="100"/>
    </row>
    <row r="251" spans="1:5" s="37" customFormat="1" x14ac:dyDescent="0.25">
      <c r="A251" s="34">
        <v>464</v>
      </c>
      <c r="B251" s="24" t="s">
        <v>106</v>
      </c>
      <c r="C251" s="54"/>
      <c r="D251" s="36"/>
      <c r="E251" s="100"/>
    </row>
    <row r="252" spans="1:5" s="37" customFormat="1" x14ac:dyDescent="0.25">
      <c r="A252" s="34">
        <v>465</v>
      </c>
      <c r="B252" s="24" t="s">
        <v>107</v>
      </c>
      <c r="C252" s="54"/>
      <c r="D252" s="36"/>
      <c r="E252" s="100"/>
    </row>
    <row r="253" spans="1:5" s="37" customFormat="1" x14ac:dyDescent="0.25">
      <c r="A253" s="34">
        <v>466</v>
      </c>
      <c r="B253" s="24" t="s">
        <v>227</v>
      </c>
      <c r="C253" s="54"/>
      <c r="D253" s="36"/>
      <c r="E253" s="100"/>
    </row>
    <row r="254" spans="1:5" s="37" customFormat="1" ht="25.5" x14ac:dyDescent="0.25">
      <c r="A254" s="34">
        <v>469</v>
      </c>
      <c r="B254" s="24" t="s">
        <v>476</v>
      </c>
      <c r="C254" s="54"/>
      <c r="D254" s="36"/>
      <c r="E254" s="106" t="s">
        <v>428</v>
      </c>
    </row>
    <row r="255" spans="1:5" s="37" customFormat="1" x14ac:dyDescent="0.25">
      <c r="A255" s="34"/>
      <c r="B255" s="38" t="s">
        <v>77</v>
      </c>
      <c r="C255" s="54">
        <f>SUM(C248:C254)</f>
        <v>0</v>
      </c>
      <c r="D255" s="36">
        <f>SUM(D248:D254)</f>
        <v>0</v>
      </c>
      <c r="E255" s="100"/>
    </row>
    <row r="256" spans="1:5" s="37" customFormat="1" x14ac:dyDescent="0.25">
      <c r="A256" s="32">
        <v>470</v>
      </c>
      <c r="B256" s="130" t="s">
        <v>228</v>
      </c>
      <c r="C256" s="131"/>
      <c r="D256" s="46"/>
      <c r="E256" s="100"/>
    </row>
    <row r="257" spans="1:5" s="37" customFormat="1" x14ac:dyDescent="0.25">
      <c r="A257" s="34">
        <v>471</v>
      </c>
      <c r="B257" s="24" t="s">
        <v>109</v>
      </c>
      <c r="C257" s="35"/>
      <c r="D257" s="47"/>
      <c r="E257" s="100"/>
    </row>
    <row r="258" spans="1:5" s="37" customFormat="1" ht="28.5" x14ac:dyDescent="0.25">
      <c r="A258" s="34">
        <v>472</v>
      </c>
      <c r="B258" s="24" t="s">
        <v>233</v>
      </c>
      <c r="C258" s="35"/>
      <c r="D258" s="47"/>
      <c r="E258" s="100"/>
    </row>
    <row r="259" spans="1:5" s="37" customFormat="1" ht="28.5" x14ac:dyDescent="0.25">
      <c r="A259" s="34">
        <v>473</v>
      </c>
      <c r="B259" s="25" t="s">
        <v>229</v>
      </c>
      <c r="C259" s="35"/>
      <c r="D259" s="47"/>
      <c r="E259" s="100"/>
    </row>
    <row r="260" spans="1:5" s="37" customFormat="1" ht="25.5" x14ac:dyDescent="0.25">
      <c r="A260" s="34">
        <v>474</v>
      </c>
      <c r="B260" s="25" t="s">
        <v>72</v>
      </c>
      <c r="C260" s="55"/>
      <c r="D260" s="47"/>
      <c r="E260" s="101" t="s">
        <v>320</v>
      </c>
    </row>
    <row r="261" spans="1:5" s="37" customFormat="1" x14ac:dyDescent="0.25">
      <c r="A261" s="34">
        <v>475</v>
      </c>
      <c r="B261" s="25" t="s">
        <v>147</v>
      </c>
      <c r="C261" s="55"/>
      <c r="D261" s="47"/>
      <c r="E261" s="100"/>
    </row>
    <row r="262" spans="1:5" s="37" customFormat="1" x14ac:dyDescent="0.25">
      <c r="A262" s="34">
        <v>476</v>
      </c>
      <c r="B262" s="25" t="s">
        <v>230</v>
      </c>
      <c r="C262" s="35"/>
      <c r="D262" s="47"/>
      <c r="E262" s="100"/>
    </row>
    <row r="263" spans="1:5" s="37" customFormat="1" ht="28.5" x14ac:dyDescent="0.25">
      <c r="A263" s="34">
        <v>477</v>
      </c>
      <c r="B263" s="25" t="s">
        <v>232</v>
      </c>
      <c r="C263" s="35"/>
      <c r="D263" s="47"/>
      <c r="E263" s="100"/>
    </row>
    <row r="264" spans="1:5" s="37" customFormat="1" ht="28.5" x14ac:dyDescent="0.25">
      <c r="A264" s="34">
        <v>478</v>
      </c>
      <c r="B264" s="25" t="s">
        <v>231</v>
      </c>
      <c r="C264" s="35"/>
      <c r="D264" s="47"/>
      <c r="E264" s="100"/>
    </row>
    <row r="265" spans="1:5" s="37" customFormat="1" ht="25.5" x14ac:dyDescent="0.25">
      <c r="A265" s="34">
        <v>479</v>
      </c>
      <c r="B265" s="24" t="s">
        <v>475</v>
      </c>
      <c r="C265" s="35"/>
      <c r="D265" s="47"/>
      <c r="E265" s="106" t="s">
        <v>428</v>
      </c>
    </row>
    <row r="266" spans="1:5" s="37" customFormat="1" x14ac:dyDescent="0.25">
      <c r="A266" s="34"/>
      <c r="B266" s="38" t="s">
        <v>76</v>
      </c>
      <c r="C266" s="40">
        <f>SUM(C260:C261)</f>
        <v>0</v>
      </c>
      <c r="D266" s="36">
        <f>SUM(D257:D265)</f>
        <v>0</v>
      </c>
      <c r="E266" s="100"/>
    </row>
    <row r="267" spans="1:5" s="37" customFormat="1" x14ac:dyDescent="0.25">
      <c r="A267" s="32">
        <v>480</v>
      </c>
      <c r="B267" s="28" t="s">
        <v>234</v>
      </c>
      <c r="C267" s="48"/>
      <c r="D267" s="46"/>
      <c r="E267" s="100"/>
    </row>
    <row r="268" spans="1:5" s="37" customFormat="1" ht="51" x14ac:dyDescent="0.25">
      <c r="A268" s="34">
        <v>481</v>
      </c>
      <c r="B268" s="25" t="s">
        <v>235</v>
      </c>
      <c r="C268" s="55"/>
      <c r="D268" s="47"/>
      <c r="E268" s="100" t="s">
        <v>418</v>
      </c>
    </row>
    <row r="269" spans="1:5" s="37" customFormat="1" x14ac:dyDescent="0.25">
      <c r="A269" s="34">
        <v>482</v>
      </c>
      <c r="B269" s="25" t="s">
        <v>236</v>
      </c>
      <c r="C269" s="55"/>
      <c r="D269" s="47"/>
      <c r="E269" s="100"/>
    </row>
    <row r="270" spans="1:5" s="37" customFormat="1" x14ac:dyDescent="0.25">
      <c r="A270" s="34">
        <v>483</v>
      </c>
      <c r="B270" s="25" t="s">
        <v>237</v>
      </c>
      <c r="C270" s="55"/>
      <c r="D270" s="47"/>
      <c r="E270" s="100"/>
    </row>
    <row r="271" spans="1:5" s="37" customFormat="1" x14ac:dyDescent="0.25">
      <c r="A271" s="34">
        <v>484</v>
      </c>
      <c r="B271" s="25" t="s">
        <v>238</v>
      </c>
      <c r="C271" s="55"/>
      <c r="D271" s="47"/>
      <c r="E271" s="100"/>
    </row>
    <row r="272" spans="1:5" s="37" customFormat="1" x14ac:dyDescent="0.25">
      <c r="A272" s="34">
        <v>485</v>
      </c>
      <c r="B272" s="25" t="s">
        <v>225</v>
      </c>
      <c r="C272" s="55"/>
      <c r="D272" s="47"/>
      <c r="E272" s="100"/>
    </row>
    <row r="273" spans="1:5" s="37" customFormat="1" ht="25.5" x14ac:dyDescent="0.25">
      <c r="A273" s="34">
        <v>489</v>
      </c>
      <c r="B273" s="24" t="s">
        <v>474</v>
      </c>
      <c r="C273" s="55"/>
      <c r="D273" s="47"/>
      <c r="E273" s="106" t="s">
        <v>428</v>
      </c>
    </row>
    <row r="274" spans="1:5" s="37" customFormat="1" x14ac:dyDescent="0.25">
      <c r="A274" s="34"/>
      <c r="B274" s="38" t="s">
        <v>75</v>
      </c>
      <c r="C274" s="40">
        <f>SUM(C268:C273)</f>
        <v>0</v>
      </c>
      <c r="D274" s="33">
        <f>SUM(D268:D273)</f>
        <v>0</v>
      </c>
      <c r="E274" s="100"/>
    </row>
    <row r="275" spans="1:5" s="37" customFormat="1" x14ac:dyDescent="0.25">
      <c r="A275" s="32">
        <v>490</v>
      </c>
      <c r="B275" s="28" t="s">
        <v>159</v>
      </c>
      <c r="C275" s="48"/>
      <c r="D275" s="46"/>
      <c r="E275" s="100"/>
    </row>
    <row r="276" spans="1:5" s="37" customFormat="1" x14ac:dyDescent="0.25">
      <c r="A276" s="34">
        <v>491</v>
      </c>
      <c r="B276" s="24" t="s">
        <v>60</v>
      </c>
      <c r="C276" s="54"/>
      <c r="D276" s="36"/>
      <c r="E276" s="100"/>
    </row>
    <row r="277" spans="1:5" s="37" customFormat="1" x14ac:dyDescent="0.25">
      <c r="A277" s="34">
        <v>492</v>
      </c>
      <c r="B277" s="24" t="s">
        <v>61</v>
      </c>
      <c r="C277" s="54"/>
      <c r="D277" s="36"/>
      <c r="E277" s="100"/>
    </row>
    <row r="278" spans="1:5" s="37" customFormat="1" x14ac:dyDescent="0.25">
      <c r="A278" s="34">
        <v>493</v>
      </c>
      <c r="B278" s="24" t="s">
        <v>6</v>
      </c>
      <c r="C278" s="54"/>
      <c r="D278" s="36"/>
      <c r="E278" s="100"/>
    </row>
    <row r="279" spans="1:5" s="37" customFormat="1" x14ac:dyDescent="0.25">
      <c r="A279" s="34">
        <v>494</v>
      </c>
      <c r="B279" s="24" t="s">
        <v>7</v>
      </c>
      <c r="C279" s="54"/>
      <c r="D279" s="36"/>
      <c r="E279" s="100"/>
    </row>
    <row r="280" spans="1:5" s="37" customFormat="1" x14ac:dyDescent="0.25">
      <c r="A280" s="34">
        <v>495</v>
      </c>
      <c r="B280" s="24" t="s">
        <v>165</v>
      </c>
      <c r="C280" s="54"/>
      <c r="D280" s="36"/>
      <c r="E280" s="100"/>
    </row>
    <row r="281" spans="1:5" s="37" customFormat="1" x14ac:dyDescent="0.25">
      <c r="A281" s="34">
        <v>496</v>
      </c>
      <c r="B281" s="25" t="s">
        <v>146</v>
      </c>
      <c r="C281" s="54"/>
      <c r="D281" s="36"/>
      <c r="E281" s="100"/>
    </row>
    <row r="282" spans="1:5" s="37" customFormat="1" x14ac:dyDescent="0.25">
      <c r="A282" s="34">
        <v>497</v>
      </c>
      <c r="B282" s="25" t="s">
        <v>62</v>
      </c>
      <c r="C282" s="54"/>
      <c r="D282" s="36"/>
      <c r="E282" s="100"/>
    </row>
    <row r="283" spans="1:5" s="37" customFormat="1" x14ac:dyDescent="0.25">
      <c r="A283" s="34">
        <v>498</v>
      </c>
      <c r="B283" s="25" t="s">
        <v>239</v>
      </c>
      <c r="C283" s="54"/>
      <c r="D283" s="36"/>
      <c r="E283" s="100"/>
    </row>
    <row r="284" spans="1:5" s="37" customFormat="1" ht="25.5" x14ac:dyDescent="0.25">
      <c r="A284" s="34">
        <v>499</v>
      </c>
      <c r="B284" s="24" t="s">
        <v>473</v>
      </c>
      <c r="C284" s="54"/>
      <c r="D284" s="36"/>
      <c r="E284" s="106" t="s">
        <v>428</v>
      </c>
    </row>
    <row r="285" spans="1:5" s="37" customFormat="1" x14ac:dyDescent="0.25">
      <c r="A285" s="34"/>
      <c r="B285" s="38" t="s">
        <v>73</v>
      </c>
      <c r="C285" s="54">
        <f>SUM(C276:C284)</f>
        <v>0</v>
      </c>
      <c r="D285" s="36">
        <f>SUM(D276:D284)</f>
        <v>0</v>
      </c>
      <c r="E285" s="100"/>
    </row>
    <row r="286" spans="1:5" s="37" customFormat="1" x14ac:dyDescent="0.25">
      <c r="A286" s="34"/>
      <c r="B286" s="39" t="s">
        <v>74</v>
      </c>
      <c r="C286" s="54">
        <f>SUM(C210,C217,C224,C235,C246,C255,C266,C274,C285)</f>
        <v>0</v>
      </c>
      <c r="D286" s="36">
        <f>SUM(D210,D217,D224,D235,D246,D255,D266,D274,D285)</f>
        <v>0</v>
      </c>
      <c r="E286" s="100"/>
    </row>
    <row r="287" spans="1:5" s="37" customFormat="1" x14ac:dyDescent="0.25">
      <c r="A287" s="50"/>
      <c r="B287" s="51"/>
      <c r="C287" s="52"/>
      <c r="D287" s="53"/>
      <c r="E287" s="100"/>
    </row>
    <row r="288" spans="1:5" s="37" customFormat="1" x14ac:dyDescent="0.25">
      <c r="A288" s="124" t="s">
        <v>0</v>
      </c>
      <c r="B288" s="124"/>
      <c r="C288" s="156" t="s">
        <v>448</v>
      </c>
      <c r="D288" s="147" t="s">
        <v>449</v>
      </c>
      <c r="E288" s="150" t="s">
        <v>308</v>
      </c>
    </row>
    <row r="289" spans="1:5" s="37" customFormat="1" x14ac:dyDescent="0.25">
      <c r="A289" s="124"/>
      <c r="B289" s="124"/>
      <c r="C289" s="156"/>
      <c r="D289" s="147"/>
      <c r="E289" s="151"/>
    </row>
    <row r="290" spans="1:5" s="37" customFormat="1" ht="15.75" x14ac:dyDescent="0.25">
      <c r="A290" s="41">
        <v>500</v>
      </c>
      <c r="B290" s="42" t="s">
        <v>299</v>
      </c>
      <c r="C290" s="43"/>
      <c r="D290" s="44"/>
      <c r="E290" s="100"/>
    </row>
    <row r="291" spans="1:5" s="37" customFormat="1" ht="15.75" x14ac:dyDescent="0.25">
      <c r="A291" s="41"/>
      <c r="B291" s="42"/>
      <c r="C291" s="40"/>
      <c r="D291" s="33"/>
      <c r="E291" s="100"/>
    </row>
    <row r="292" spans="1:5" s="37" customFormat="1" x14ac:dyDescent="0.25">
      <c r="A292" s="32">
        <v>510</v>
      </c>
      <c r="B292" s="28" t="s">
        <v>240</v>
      </c>
      <c r="C292" s="48"/>
      <c r="D292" s="46"/>
      <c r="E292" s="100"/>
    </row>
    <row r="293" spans="1:5" s="37" customFormat="1" x14ac:dyDescent="0.25">
      <c r="A293" s="34">
        <v>511</v>
      </c>
      <c r="B293" s="24" t="s">
        <v>241</v>
      </c>
      <c r="C293" s="54"/>
      <c r="D293" s="36"/>
      <c r="E293" s="100"/>
    </row>
    <row r="294" spans="1:5" s="37" customFormat="1" x14ac:dyDescent="0.25">
      <c r="A294" s="34">
        <v>512</v>
      </c>
      <c r="B294" s="24" t="s">
        <v>242</v>
      </c>
      <c r="C294" s="54"/>
      <c r="D294" s="36"/>
      <c r="E294" s="100"/>
    </row>
    <row r="295" spans="1:5" s="37" customFormat="1" x14ac:dyDescent="0.25">
      <c r="A295" s="34">
        <v>513</v>
      </c>
      <c r="B295" s="24" t="s">
        <v>35</v>
      </c>
      <c r="C295" s="54"/>
      <c r="D295" s="36"/>
      <c r="E295" s="100"/>
    </row>
    <row r="296" spans="1:5" s="37" customFormat="1" x14ac:dyDescent="0.25">
      <c r="A296" s="34">
        <v>514</v>
      </c>
      <c r="B296" s="24" t="s">
        <v>188</v>
      </c>
      <c r="C296" s="54"/>
      <c r="D296" s="36"/>
      <c r="E296" s="100"/>
    </row>
    <row r="297" spans="1:5" s="37" customFormat="1" ht="25.5" x14ac:dyDescent="0.25">
      <c r="A297" s="34">
        <v>519</v>
      </c>
      <c r="B297" s="24" t="s">
        <v>472</v>
      </c>
      <c r="C297" s="54"/>
      <c r="D297" s="36"/>
      <c r="E297" s="106" t="s">
        <v>428</v>
      </c>
    </row>
    <row r="298" spans="1:5" s="37" customFormat="1" x14ac:dyDescent="0.25">
      <c r="A298" s="34"/>
      <c r="B298" s="38" t="s">
        <v>78</v>
      </c>
      <c r="C298" s="54">
        <f>SUM(C293:C297)</f>
        <v>0</v>
      </c>
      <c r="D298" s="36">
        <f>SUM(D293:D297)</f>
        <v>0</v>
      </c>
      <c r="E298" s="100"/>
    </row>
    <row r="299" spans="1:5" s="37" customFormat="1" x14ac:dyDescent="0.25">
      <c r="A299" s="32">
        <v>520</v>
      </c>
      <c r="B299" s="28" t="s">
        <v>189</v>
      </c>
      <c r="C299" s="48"/>
      <c r="D299" s="46"/>
      <c r="E299" s="100"/>
    </row>
    <row r="300" spans="1:5" s="37" customFormat="1" x14ac:dyDescent="0.25">
      <c r="A300" s="34">
        <v>521</v>
      </c>
      <c r="B300" s="24" t="s">
        <v>161</v>
      </c>
      <c r="C300" s="54"/>
      <c r="D300" s="36"/>
      <c r="E300" s="100"/>
    </row>
    <row r="301" spans="1:5" s="37" customFormat="1" x14ac:dyDescent="0.25">
      <c r="A301" s="34">
        <v>522</v>
      </c>
      <c r="B301" s="24" t="s">
        <v>243</v>
      </c>
      <c r="C301" s="54"/>
      <c r="D301" s="36"/>
      <c r="E301" s="100"/>
    </row>
    <row r="302" spans="1:5" s="37" customFormat="1" x14ac:dyDescent="0.25">
      <c r="A302" s="34">
        <v>523</v>
      </c>
      <c r="B302" s="24" t="s">
        <v>190</v>
      </c>
      <c r="C302" s="54"/>
      <c r="D302" s="36"/>
      <c r="E302" s="100"/>
    </row>
    <row r="303" spans="1:5" s="37" customFormat="1" x14ac:dyDescent="0.25">
      <c r="A303" s="34">
        <v>524</v>
      </c>
      <c r="B303" s="24" t="s">
        <v>191</v>
      </c>
      <c r="C303" s="54"/>
      <c r="D303" s="36"/>
      <c r="E303" s="100"/>
    </row>
    <row r="304" spans="1:5" s="37" customFormat="1" x14ac:dyDescent="0.25">
      <c r="A304" s="34">
        <v>525</v>
      </c>
      <c r="B304" s="24" t="s">
        <v>36</v>
      </c>
      <c r="C304" s="54"/>
      <c r="D304" s="36"/>
      <c r="E304" s="100"/>
    </row>
    <row r="305" spans="1:5" s="37" customFormat="1" ht="25.5" x14ac:dyDescent="0.25">
      <c r="A305" s="34">
        <v>529</v>
      </c>
      <c r="B305" s="24" t="s">
        <v>471</v>
      </c>
      <c r="C305" s="54"/>
      <c r="D305" s="36"/>
      <c r="E305" s="106" t="s">
        <v>428</v>
      </c>
    </row>
    <row r="306" spans="1:5" s="37" customFormat="1" x14ac:dyDescent="0.25">
      <c r="A306" s="34"/>
      <c r="B306" s="38" t="s">
        <v>79</v>
      </c>
      <c r="C306" s="54">
        <f>SUM(C300:C305)</f>
        <v>0</v>
      </c>
      <c r="D306" s="36">
        <f>SUM(D300:D305)</f>
        <v>0</v>
      </c>
      <c r="E306" s="100"/>
    </row>
    <row r="307" spans="1:5" s="37" customFormat="1" ht="22.5" customHeight="1" x14ac:dyDescent="0.25">
      <c r="A307" s="32">
        <v>530</v>
      </c>
      <c r="B307" s="28" t="s">
        <v>244</v>
      </c>
      <c r="C307" s="48"/>
      <c r="D307" s="46"/>
      <c r="E307" s="100"/>
    </row>
    <row r="308" spans="1:5" s="37" customFormat="1" ht="38.25" x14ac:dyDescent="0.25">
      <c r="A308" s="34">
        <v>531</v>
      </c>
      <c r="B308" s="24" t="s">
        <v>111</v>
      </c>
      <c r="C308" s="54"/>
      <c r="D308" s="36"/>
      <c r="E308" s="101" t="s">
        <v>339</v>
      </c>
    </row>
    <row r="309" spans="1:5" s="37" customFormat="1" ht="76.5" x14ac:dyDescent="0.25">
      <c r="A309" s="34">
        <v>532</v>
      </c>
      <c r="B309" s="24" t="s">
        <v>112</v>
      </c>
      <c r="C309" s="55"/>
      <c r="D309" s="47"/>
      <c r="E309" s="101" t="s">
        <v>415</v>
      </c>
    </row>
    <row r="310" spans="1:5" s="37" customFormat="1" x14ac:dyDescent="0.25">
      <c r="A310" s="34">
        <v>533</v>
      </c>
      <c r="B310" s="24" t="s">
        <v>245</v>
      </c>
      <c r="C310" s="35"/>
      <c r="D310" s="36"/>
      <c r="E310" s="100"/>
    </row>
    <row r="311" spans="1:5" s="37" customFormat="1" ht="38.25" x14ac:dyDescent="0.25">
      <c r="A311" s="34">
        <v>534</v>
      </c>
      <c r="B311" s="24" t="s">
        <v>113</v>
      </c>
      <c r="C311" s="54"/>
      <c r="D311" s="36"/>
      <c r="E311" s="100" t="s">
        <v>410</v>
      </c>
    </row>
    <row r="312" spans="1:5" s="37" customFormat="1" x14ac:dyDescent="0.25">
      <c r="A312" s="34">
        <v>535</v>
      </c>
      <c r="B312" s="24" t="s">
        <v>114</v>
      </c>
      <c r="C312" s="54"/>
      <c r="D312" s="36"/>
      <c r="E312" s="100"/>
    </row>
    <row r="313" spans="1:5" s="37" customFormat="1" x14ac:dyDescent="0.25">
      <c r="A313" s="85">
        <v>536</v>
      </c>
      <c r="B313" s="25" t="s">
        <v>115</v>
      </c>
      <c r="C313" s="90"/>
      <c r="D313" s="86"/>
      <c r="E313" s="101"/>
    </row>
    <row r="314" spans="1:5" s="37" customFormat="1" x14ac:dyDescent="0.25">
      <c r="A314" s="34">
        <v>537</v>
      </c>
      <c r="B314" s="24" t="s">
        <v>116</v>
      </c>
      <c r="C314" s="35"/>
      <c r="D314" s="36"/>
      <c r="E314" s="100"/>
    </row>
    <row r="315" spans="1:5" s="37" customFormat="1" x14ac:dyDescent="0.25">
      <c r="A315" s="34">
        <v>538</v>
      </c>
      <c r="B315" s="24" t="s">
        <v>246</v>
      </c>
      <c r="C315" s="55"/>
      <c r="D315" s="47"/>
      <c r="E315" s="100"/>
    </row>
    <row r="316" spans="1:5" s="56" customFormat="1" ht="51" x14ac:dyDescent="0.25">
      <c r="A316" s="34">
        <v>539</v>
      </c>
      <c r="B316" s="24" t="s">
        <v>470</v>
      </c>
      <c r="C316" s="54"/>
      <c r="D316" s="36"/>
      <c r="E316" s="100" t="s">
        <v>429</v>
      </c>
    </row>
    <row r="317" spans="1:5" s="37" customFormat="1" x14ac:dyDescent="0.25">
      <c r="A317" s="34"/>
      <c r="B317" s="38" t="s">
        <v>80</v>
      </c>
      <c r="C317" s="54">
        <f>SUM(C308:C309,C311:C312,C315:C316)</f>
        <v>0</v>
      </c>
      <c r="D317" s="36">
        <f>SUM(D308:D316)</f>
        <v>0</v>
      </c>
      <c r="E317" s="100"/>
    </row>
    <row r="318" spans="1:5" s="37" customFormat="1" x14ac:dyDescent="0.25">
      <c r="A318" s="57">
        <v>540</v>
      </c>
      <c r="B318" s="58" t="s">
        <v>247</v>
      </c>
      <c r="C318" s="59"/>
      <c r="D318" s="60"/>
      <c r="E318" s="100"/>
    </row>
    <row r="319" spans="1:5" s="37" customFormat="1" x14ac:dyDescent="0.25">
      <c r="A319" s="34">
        <v>541</v>
      </c>
      <c r="B319" s="24" t="s">
        <v>168</v>
      </c>
      <c r="C319" s="35"/>
      <c r="D319" s="47"/>
      <c r="E319" s="100"/>
    </row>
    <row r="320" spans="1:5" s="37" customFormat="1" x14ac:dyDescent="0.25">
      <c r="A320" s="34">
        <v>542</v>
      </c>
      <c r="B320" s="24" t="s">
        <v>169</v>
      </c>
      <c r="C320" s="54"/>
      <c r="D320" s="36"/>
      <c r="E320" s="100" t="s">
        <v>326</v>
      </c>
    </row>
    <row r="321" spans="1:5" s="37" customFormat="1" x14ac:dyDescent="0.25">
      <c r="A321" s="34">
        <v>543</v>
      </c>
      <c r="B321" s="24" t="s">
        <v>248</v>
      </c>
      <c r="C321" s="54"/>
      <c r="D321" s="36"/>
      <c r="E321" s="100"/>
    </row>
    <row r="322" spans="1:5" s="37" customFormat="1" x14ac:dyDescent="0.25">
      <c r="A322" s="34">
        <v>544</v>
      </c>
      <c r="B322" s="24" t="s">
        <v>120</v>
      </c>
      <c r="C322" s="54"/>
      <c r="D322" s="36"/>
      <c r="E322" s="100"/>
    </row>
    <row r="323" spans="1:5" s="37" customFormat="1" ht="53.25" customHeight="1" x14ac:dyDescent="0.25">
      <c r="A323" s="34">
        <v>545</v>
      </c>
      <c r="B323" s="24" t="s">
        <v>170</v>
      </c>
      <c r="C323" s="54"/>
      <c r="D323" s="36"/>
      <c r="E323" s="100"/>
    </row>
    <row r="324" spans="1:5" s="37" customFormat="1" x14ac:dyDescent="0.25">
      <c r="A324" s="34">
        <v>546</v>
      </c>
      <c r="B324" s="24" t="s">
        <v>249</v>
      </c>
      <c r="C324" s="54"/>
      <c r="D324" s="36"/>
      <c r="E324" s="100"/>
    </row>
    <row r="325" spans="1:5" s="37" customFormat="1" x14ac:dyDescent="0.25">
      <c r="A325" s="34">
        <v>547</v>
      </c>
      <c r="B325" s="24" t="s">
        <v>250</v>
      </c>
      <c r="C325" s="54"/>
      <c r="D325" s="36"/>
      <c r="E325" s="100"/>
    </row>
    <row r="326" spans="1:5" s="37" customFormat="1" x14ac:dyDescent="0.25">
      <c r="A326" s="34">
        <v>548</v>
      </c>
      <c r="B326" s="24" t="s">
        <v>251</v>
      </c>
      <c r="C326" s="54"/>
      <c r="D326" s="36"/>
      <c r="E326" s="100"/>
    </row>
    <row r="327" spans="1:5" s="37" customFormat="1" ht="25.5" x14ac:dyDescent="0.25">
      <c r="A327" s="34">
        <v>549</v>
      </c>
      <c r="B327" s="24" t="s">
        <v>469</v>
      </c>
      <c r="C327" s="54"/>
      <c r="D327" s="36"/>
      <c r="E327" s="106" t="s">
        <v>428</v>
      </c>
    </row>
    <row r="328" spans="1:5" s="37" customFormat="1" x14ac:dyDescent="0.25">
      <c r="A328" s="34"/>
      <c r="B328" s="38" t="s">
        <v>81</v>
      </c>
      <c r="C328" s="54">
        <f>SUM(C320:C327)</f>
        <v>0</v>
      </c>
      <c r="D328" s="36">
        <f>SUM(D319:D327)</f>
        <v>0</v>
      </c>
      <c r="E328" s="100"/>
    </row>
    <row r="329" spans="1:5" s="37" customFormat="1" x14ac:dyDescent="0.25">
      <c r="A329" s="32">
        <v>550</v>
      </c>
      <c r="B329" s="28" t="s">
        <v>252</v>
      </c>
      <c r="C329" s="48"/>
      <c r="D329" s="46"/>
      <c r="E329" s="100"/>
    </row>
    <row r="330" spans="1:5" s="37" customFormat="1" x14ac:dyDescent="0.25">
      <c r="A330" s="34">
        <v>551</v>
      </c>
      <c r="B330" s="24" t="s">
        <v>121</v>
      </c>
      <c r="C330" s="54"/>
      <c r="D330" s="36"/>
      <c r="E330" s="100"/>
    </row>
    <row r="331" spans="1:5" s="37" customFormat="1" ht="25.5" x14ac:dyDescent="0.25">
      <c r="A331" s="34">
        <v>552</v>
      </c>
      <c r="B331" s="24" t="s">
        <v>70</v>
      </c>
      <c r="C331" s="54"/>
      <c r="D331" s="36"/>
      <c r="E331" s="100" t="s">
        <v>321</v>
      </c>
    </row>
    <row r="332" spans="1:5" s="37" customFormat="1" x14ac:dyDescent="0.25">
      <c r="A332" s="34">
        <v>553</v>
      </c>
      <c r="B332" s="24" t="s">
        <v>254</v>
      </c>
      <c r="C332" s="54"/>
      <c r="D332" s="36"/>
      <c r="E332" s="100"/>
    </row>
    <row r="333" spans="1:5" s="37" customFormat="1" x14ac:dyDescent="0.25">
      <c r="A333" s="34">
        <v>554</v>
      </c>
      <c r="B333" s="24" t="s">
        <v>87</v>
      </c>
      <c r="C333" s="54"/>
      <c r="D333" s="36"/>
      <c r="E333" s="100"/>
    </row>
    <row r="334" spans="1:5" s="37" customFormat="1" x14ac:dyDescent="0.25">
      <c r="A334" s="34">
        <v>555</v>
      </c>
      <c r="B334" s="24" t="s">
        <v>220</v>
      </c>
      <c r="C334" s="54"/>
      <c r="D334" s="36"/>
      <c r="E334" s="100"/>
    </row>
    <row r="335" spans="1:5" s="37" customFormat="1" ht="38.25" x14ac:dyDescent="0.25">
      <c r="A335" s="34">
        <v>556</v>
      </c>
      <c r="B335" s="24" t="s">
        <v>255</v>
      </c>
      <c r="C335" s="54"/>
      <c r="D335" s="36"/>
      <c r="E335" s="111" t="s">
        <v>505</v>
      </c>
    </row>
    <row r="336" spans="1:5" s="37" customFormat="1" ht="28.5" x14ac:dyDescent="0.25">
      <c r="A336" s="85">
        <v>557</v>
      </c>
      <c r="B336" s="25" t="s">
        <v>256</v>
      </c>
      <c r="C336" s="55"/>
      <c r="D336" s="47"/>
      <c r="E336" s="110" t="s">
        <v>502</v>
      </c>
    </row>
    <row r="337" spans="1:5" s="37" customFormat="1" x14ac:dyDescent="0.25">
      <c r="A337" s="34">
        <v>558</v>
      </c>
      <c r="B337" s="24" t="s">
        <v>108</v>
      </c>
      <c r="C337" s="54"/>
      <c r="D337" s="36"/>
      <c r="E337" s="100"/>
    </row>
    <row r="338" spans="1:5" s="37" customFormat="1" ht="25.5" x14ac:dyDescent="0.25">
      <c r="A338" s="34">
        <v>559</v>
      </c>
      <c r="B338" s="24" t="s">
        <v>468</v>
      </c>
      <c r="C338" s="54"/>
      <c r="D338" s="36"/>
      <c r="E338" s="106" t="s">
        <v>428</v>
      </c>
    </row>
    <row r="339" spans="1:5" s="37" customFormat="1" x14ac:dyDescent="0.25">
      <c r="A339" s="34"/>
      <c r="B339" s="38" t="s">
        <v>171</v>
      </c>
      <c r="C339" s="54">
        <f>SUM(C330:C338)</f>
        <v>0</v>
      </c>
      <c r="D339" s="36">
        <f>SUM(D330:D338)</f>
        <v>0</v>
      </c>
      <c r="E339" s="100"/>
    </row>
    <row r="340" spans="1:5" s="37" customFormat="1" ht="30" x14ac:dyDescent="0.25">
      <c r="A340" s="32">
        <v>560</v>
      </c>
      <c r="B340" s="28" t="s">
        <v>264</v>
      </c>
      <c r="C340" s="48"/>
      <c r="D340" s="46"/>
      <c r="E340" s="100"/>
    </row>
    <row r="341" spans="1:5" s="37" customFormat="1" ht="47.25" customHeight="1" x14ac:dyDescent="0.25">
      <c r="A341" s="34">
        <v>561</v>
      </c>
      <c r="B341" s="24" t="s">
        <v>57</v>
      </c>
      <c r="C341" s="54"/>
      <c r="D341" s="36"/>
      <c r="E341" s="100" t="s">
        <v>416</v>
      </c>
    </row>
    <row r="342" spans="1:5" s="37" customFormat="1" ht="38.25" x14ac:dyDescent="0.25">
      <c r="A342" s="34">
        <v>562</v>
      </c>
      <c r="B342" s="24" t="s">
        <v>58</v>
      </c>
      <c r="C342" s="54"/>
      <c r="D342" s="36"/>
      <c r="E342" s="100" t="s">
        <v>411</v>
      </c>
    </row>
    <row r="343" spans="1:5" s="37" customFormat="1" x14ac:dyDescent="0.25">
      <c r="A343" s="34">
        <v>563</v>
      </c>
      <c r="B343" s="24" t="s">
        <v>214</v>
      </c>
      <c r="C343" s="54"/>
      <c r="D343" s="36"/>
      <c r="E343" s="100"/>
    </row>
    <row r="344" spans="1:5" s="37" customFormat="1" ht="25.5" x14ac:dyDescent="0.25">
      <c r="A344" s="34">
        <v>569</v>
      </c>
      <c r="B344" s="24" t="s">
        <v>467</v>
      </c>
      <c r="C344" s="35"/>
      <c r="D344" s="36"/>
      <c r="E344" s="106" t="s">
        <v>428</v>
      </c>
    </row>
    <row r="345" spans="1:5" s="37" customFormat="1" x14ac:dyDescent="0.25">
      <c r="A345" s="34"/>
      <c r="B345" s="38" t="s">
        <v>85</v>
      </c>
      <c r="C345" s="54">
        <f>SUM(C341:C343)</f>
        <v>0</v>
      </c>
      <c r="D345" s="36">
        <f>SUM(D341:D344)</f>
        <v>0</v>
      </c>
      <c r="E345" s="100"/>
    </row>
    <row r="346" spans="1:5" s="37" customFormat="1" x14ac:dyDescent="0.25">
      <c r="A346" s="32">
        <v>570</v>
      </c>
      <c r="B346" s="61" t="s">
        <v>257</v>
      </c>
      <c r="C346" s="48"/>
      <c r="D346" s="46"/>
      <c r="E346" s="100"/>
    </row>
    <row r="347" spans="1:5" s="37" customFormat="1" x14ac:dyDescent="0.25">
      <c r="A347" s="34">
        <v>571</v>
      </c>
      <c r="B347" s="24" t="s">
        <v>117</v>
      </c>
      <c r="C347" s="35"/>
      <c r="D347" s="47"/>
      <c r="E347" s="100"/>
    </row>
    <row r="348" spans="1:5" s="37" customFormat="1" x14ac:dyDescent="0.25">
      <c r="A348" s="34">
        <v>572</v>
      </c>
      <c r="B348" s="24" t="s">
        <v>118</v>
      </c>
      <c r="C348" s="35"/>
      <c r="D348" s="47"/>
      <c r="E348" s="100"/>
    </row>
    <row r="349" spans="1:5" s="37" customFormat="1" x14ac:dyDescent="0.25">
      <c r="A349" s="34">
        <v>573</v>
      </c>
      <c r="B349" s="24" t="s">
        <v>258</v>
      </c>
      <c r="C349" s="35"/>
      <c r="D349" s="47"/>
      <c r="E349" s="100"/>
    </row>
    <row r="350" spans="1:5" s="37" customFormat="1" x14ac:dyDescent="0.25">
      <c r="A350" s="34">
        <v>574</v>
      </c>
      <c r="B350" s="24" t="s">
        <v>259</v>
      </c>
      <c r="C350" s="35"/>
      <c r="D350" s="47"/>
      <c r="E350" s="100"/>
    </row>
    <row r="351" spans="1:5" s="37" customFormat="1" ht="25.5" x14ac:dyDescent="0.25">
      <c r="A351" s="34">
        <v>579</v>
      </c>
      <c r="B351" s="24" t="s">
        <v>466</v>
      </c>
      <c r="C351" s="35"/>
      <c r="D351" s="47"/>
      <c r="E351" s="106" t="s">
        <v>428</v>
      </c>
    </row>
    <row r="352" spans="1:5" s="37" customFormat="1" x14ac:dyDescent="0.25">
      <c r="A352" s="62"/>
      <c r="B352" s="63" t="s">
        <v>84</v>
      </c>
      <c r="C352" s="64"/>
      <c r="D352" s="65">
        <f>SUM(D347:D351)</f>
        <v>0</v>
      </c>
      <c r="E352" s="100"/>
    </row>
    <row r="353" spans="1:5" s="37" customFormat="1" x14ac:dyDescent="0.25">
      <c r="A353" s="32">
        <v>580</v>
      </c>
      <c r="B353" s="66" t="s">
        <v>110</v>
      </c>
      <c r="C353" s="48"/>
      <c r="D353" s="46"/>
      <c r="E353" s="100"/>
    </row>
    <row r="354" spans="1:5" s="37" customFormat="1" x14ac:dyDescent="0.25">
      <c r="A354" s="34">
        <v>581</v>
      </c>
      <c r="B354" s="25" t="s">
        <v>262</v>
      </c>
      <c r="C354" s="35"/>
      <c r="D354" s="47"/>
      <c r="E354" s="100"/>
    </row>
    <row r="355" spans="1:5" s="37" customFormat="1" x14ac:dyDescent="0.25">
      <c r="A355" s="34">
        <v>582</v>
      </c>
      <c r="B355" s="25" t="s">
        <v>148</v>
      </c>
      <c r="C355" s="35"/>
      <c r="D355" s="47"/>
      <c r="E355" s="100"/>
    </row>
    <row r="356" spans="1:5" s="37" customFormat="1" x14ac:dyDescent="0.25">
      <c r="A356" s="34">
        <v>583</v>
      </c>
      <c r="B356" s="25" t="s">
        <v>263</v>
      </c>
      <c r="C356" s="35"/>
      <c r="D356" s="47"/>
      <c r="E356" s="100"/>
    </row>
    <row r="357" spans="1:5" s="37" customFormat="1" ht="25.5" x14ac:dyDescent="0.25">
      <c r="A357" s="34">
        <v>589</v>
      </c>
      <c r="B357" s="24" t="s">
        <v>465</v>
      </c>
      <c r="C357" s="35"/>
      <c r="D357" s="36"/>
      <c r="E357" s="106" t="s">
        <v>428</v>
      </c>
    </row>
    <row r="358" spans="1:5" s="37" customFormat="1" x14ac:dyDescent="0.25">
      <c r="A358" s="34"/>
      <c r="B358" s="38" t="s">
        <v>253</v>
      </c>
      <c r="C358" s="49"/>
      <c r="D358" s="36">
        <f>SUM(D354:D357)</f>
        <v>0</v>
      </c>
      <c r="E358" s="100"/>
    </row>
    <row r="359" spans="1:5" s="37" customFormat="1" x14ac:dyDescent="0.25">
      <c r="A359" s="32">
        <v>590</v>
      </c>
      <c r="B359" s="128" t="s">
        <v>260</v>
      </c>
      <c r="C359" s="129"/>
      <c r="D359" s="46"/>
      <c r="E359" s="100"/>
    </row>
    <row r="360" spans="1:5" s="37" customFormat="1" ht="81.75" customHeight="1" x14ac:dyDescent="0.25">
      <c r="A360" s="34">
        <v>591</v>
      </c>
      <c r="B360" s="24" t="s">
        <v>60</v>
      </c>
      <c r="C360" s="54"/>
      <c r="D360" s="36"/>
      <c r="E360" s="100" t="s">
        <v>417</v>
      </c>
    </row>
    <row r="361" spans="1:5" s="37" customFormat="1" x14ac:dyDescent="0.25">
      <c r="A361" s="34">
        <v>592</v>
      </c>
      <c r="B361" s="24" t="s">
        <v>61</v>
      </c>
      <c r="C361" s="54"/>
      <c r="D361" s="36"/>
      <c r="E361" s="100"/>
    </row>
    <row r="362" spans="1:5" s="37" customFormat="1" x14ac:dyDescent="0.25">
      <c r="A362" s="34">
        <v>593</v>
      </c>
      <c r="B362" s="24" t="s">
        <v>6</v>
      </c>
      <c r="C362" s="54"/>
      <c r="D362" s="36"/>
      <c r="E362" s="100"/>
    </row>
    <row r="363" spans="1:5" s="37" customFormat="1" x14ac:dyDescent="0.25">
      <c r="A363" s="34">
        <v>594</v>
      </c>
      <c r="B363" s="24" t="s">
        <v>7</v>
      </c>
      <c r="C363" s="54"/>
      <c r="D363" s="36"/>
      <c r="E363" s="97"/>
    </row>
    <row r="364" spans="1:5" s="37" customFormat="1" x14ac:dyDescent="0.25">
      <c r="A364" s="34">
        <v>595</v>
      </c>
      <c r="B364" s="24" t="s">
        <v>165</v>
      </c>
      <c r="C364" s="54"/>
      <c r="D364" s="36"/>
      <c r="E364" s="97"/>
    </row>
    <row r="365" spans="1:5" s="37" customFormat="1" x14ac:dyDescent="0.25">
      <c r="A365" s="34">
        <v>596</v>
      </c>
      <c r="B365" s="25" t="s">
        <v>146</v>
      </c>
      <c r="C365" s="54"/>
      <c r="D365" s="36"/>
      <c r="E365" s="97"/>
    </row>
    <row r="366" spans="1:5" s="37" customFormat="1" x14ac:dyDescent="0.25">
      <c r="A366" s="34">
        <v>597</v>
      </c>
      <c r="B366" s="25" t="s">
        <v>119</v>
      </c>
      <c r="C366" s="54"/>
      <c r="D366" s="36"/>
      <c r="E366" s="97"/>
    </row>
    <row r="367" spans="1:5" s="37" customFormat="1" ht="14.25" customHeight="1" x14ac:dyDescent="0.25">
      <c r="A367" s="34">
        <v>598</v>
      </c>
      <c r="B367" s="25" t="s">
        <v>261</v>
      </c>
      <c r="C367" s="54"/>
      <c r="D367" s="36"/>
      <c r="E367" s="97"/>
    </row>
    <row r="368" spans="1:5" s="37" customFormat="1" ht="25.5" x14ac:dyDescent="0.25">
      <c r="A368" s="34">
        <v>599</v>
      </c>
      <c r="B368" s="24" t="s">
        <v>464</v>
      </c>
      <c r="C368" s="54"/>
      <c r="D368" s="36"/>
      <c r="E368" s="106" t="s">
        <v>428</v>
      </c>
    </row>
    <row r="369" spans="1:5" s="37" customFormat="1" x14ac:dyDescent="0.25">
      <c r="A369" s="34"/>
      <c r="B369" s="38" t="s">
        <v>82</v>
      </c>
      <c r="C369" s="54">
        <f>SUM(C360:C368)</f>
        <v>0</v>
      </c>
      <c r="D369" s="36">
        <f>SUM(D360:D368)</f>
        <v>0</v>
      </c>
      <c r="E369" s="97"/>
    </row>
    <row r="370" spans="1:5" s="37" customFormat="1" x14ac:dyDescent="0.25">
      <c r="A370" s="34"/>
      <c r="B370" s="39" t="s">
        <v>83</v>
      </c>
      <c r="C370" s="54">
        <f>SUM(C298,C306,C317,C328,C339,C345,C369)</f>
        <v>0</v>
      </c>
      <c r="D370" s="36">
        <f>SUM(D298,D306,D317,D328,D339,D345,D352,D358,D369)</f>
        <v>0</v>
      </c>
      <c r="E370" s="97"/>
    </row>
    <row r="371" spans="1:5" s="37" customFormat="1" x14ac:dyDescent="0.25">
      <c r="A371" s="124" t="s">
        <v>0</v>
      </c>
      <c r="B371" s="124"/>
      <c r="C371" s="156" t="s">
        <v>448</v>
      </c>
      <c r="D371" s="147" t="s">
        <v>449</v>
      </c>
      <c r="E371" s="161" t="s">
        <v>308</v>
      </c>
    </row>
    <row r="372" spans="1:5" s="37" customFormat="1" x14ac:dyDescent="0.25">
      <c r="A372" s="124"/>
      <c r="B372" s="124"/>
      <c r="C372" s="156"/>
      <c r="D372" s="147"/>
      <c r="E372" s="162"/>
    </row>
    <row r="373" spans="1:5" s="37" customFormat="1" ht="15.75" x14ac:dyDescent="0.25">
      <c r="A373" s="67">
        <v>600</v>
      </c>
      <c r="B373" s="68" t="s">
        <v>122</v>
      </c>
      <c r="C373" s="69"/>
      <c r="D373" s="70"/>
      <c r="E373" s="97"/>
    </row>
    <row r="374" spans="1:5" s="37" customFormat="1" ht="53.25" customHeight="1" x14ac:dyDescent="0.25">
      <c r="A374" s="67"/>
      <c r="B374" s="34"/>
      <c r="C374" s="89"/>
      <c r="D374" s="87"/>
      <c r="E374" s="100"/>
    </row>
    <row r="375" spans="1:5" s="37" customFormat="1" x14ac:dyDescent="0.25">
      <c r="A375" s="88">
        <v>610</v>
      </c>
      <c r="B375" s="76" t="s">
        <v>265</v>
      </c>
      <c r="C375" s="35"/>
      <c r="D375" s="47"/>
      <c r="E375" s="102"/>
    </row>
    <row r="376" spans="1:5" s="37" customFormat="1" ht="51" x14ac:dyDescent="0.25">
      <c r="A376" s="88">
        <v>620</v>
      </c>
      <c r="B376" s="76" t="s">
        <v>123</v>
      </c>
      <c r="C376" s="55"/>
      <c r="D376" s="47"/>
      <c r="E376" s="110" t="s">
        <v>498</v>
      </c>
    </row>
    <row r="377" spans="1:5" s="37" customFormat="1" x14ac:dyDescent="0.25">
      <c r="A377" s="32">
        <v>630</v>
      </c>
      <c r="B377" s="28" t="s">
        <v>266</v>
      </c>
      <c r="C377" s="45"/>
      <c r="D377" s="47"/>
      <c r="E377" s="97"/>
    </row>
    <row r="378" spans="1:5" s="37" customFormat="1" x14ac:dyDescent="0.25">
      <c r="A378" s="32">
        <v>640</v>
      </c>
      <c r="B378" s="28" t="s">
        <v>267</v>
      </c>
      <c r="C378" s="45"/>
      <c r="D378" s="47"/>
      <c r="E378" s="97"/>
    </row>
    <row r="379" spans="1:5" s="37" customFormat="1" x14ac:dyDescent="0.25">
      <c r="A379" s="34">
        <v>641</v>
      </c>
      <c r="B379" s="24" t="s">
        <v>268</v>
      </c>
      <c r="C379" s="35"/>
      <c r="D379" s="36"/>
      <c r="E379" s="97"/>
    </row>
    <row r="380" spans="1:5" s="37" customFormat="1" x14ac:dyDescent="0.25">
      <c r="A380" s="34">
        <v>642</v>
      </c>
      <c r="B380" s="24" t="s">
        <v>269</v>
      </c>
      <c r="C380" s="35"/>
      <c r="D380" s="36"/>
      <c r="E380" s="97"/>
    </row>
    <row r="381" spans="1:5" s="37" customFormat="1" ht="28.5" x14ac:dyDescent="0.25">
      <c r="A381" s="34">
        <v>643</v>
      </c>
      <c r="B381" s="24" t="s">
        <v>270</v>
      </c>
      <c r="C381" s="35"/>
      <c r="D381" s="36"/>
      <c r="E381" s="97"/>
    </row>
    <row r="382" spans="1:5" s="37" customFormat="1" ht="25.5" x14ac:dyDescent="0.25">
      <c r="A382" s="34">
        <v>649</v>
      </c>
      <c r="B382" s="24" t="s">
        <v>463</v>
      </c>
      <c r="C382" s="35"/>
      <c r="D382" s="36"/>
      <c r="E382" s="106" t="s">
        <v>428</v>
      </c>
    </row>
    <row r="383" spans="1:5" s="37" customFormat="1" x14ac:dyDescent="0.25">
      <c r="A383" s="34"/>
      <c r="B383" s="38" t="s">
        <v>271</v>
      </c>
      <c r="C383" s="35"/>
      <c r="D383" s="36">
        <f>SUM(D379:D382)</f>
        <v>0</v>
      </c>
      <c r="E383" s="97"/>
    </row>
    <row r="384" spans="1:5" s="37" customFormat="1" x14ac:dyDescent="0.25">
      <c r="A384" s="71">
        <v>690</v>
      </c>
      <c r="B384" s="28" t="s">
        <v>297</v>
      </c>
      <c r="C384" s="54"/>
      <c r="D384" s="47"/>
      <c r="E384" s="97"/>
    </row>
    <row r="385" spans="1:5" s="37" customFormat="1" x14ac:dyDescent="0.25">
      <c r="A385" s="34"/>
      <c r="B385" s="39" t="s">
        <v>86</v>
      </c>
      <c r="C385" s="55">
        <f>C384+C376</f>
        <v>0</v>
      </c>
      <c r="D385" s="36">
        <f>SUM(D375,D376,D377,D383,D384)</f>
        <v>0</v>
      </c>
      <c r="E385" s="97"/>
    </row>
    <row r="386" spans="1:5" s="37" customFormat="1" x14ac:dyDescent="0.25">
      <c r="A386" s="72"/>
      <c r="B386" s="73"/>
      <c r="C386" s="74"/>
      <c r="D386" s="75"/>
      <c r="E386" s="97"/>
    </row>
    <row r="387" spans="1:5" s="37" customFormat="1" ht="15.75" x14ac:dyDescent="0.25">
      <c r="A387" s="41">
        <v>700</v>
      </c>
      <c r="B387" s="68" t="s">
        <v>130</v>
      </c>
      <c r="C387" s="43"/>
      <c r="D387" s="44"/>
      <c r="E387" s="97"/>
    </row>
    <row r="388" spans="1:5" s="37" customFormat="1" ht="15.75" x14ac:dyDescent="0.25">
      <c r="A388" s="41"/>
      <c r="B388" s="42"/>
      <c r="C388" s="40"/>
      <c r="D388" s="33"/>
      <c r="E388" s="97"/>
    </row>
    <row r="389" spans="1:5" s="37" customFormat="1" x14ac:dyDescent="0.25">
      <c r="A389" s="32">
        <v>710</v>
      </c>
      <c r="B389" s="76" t="s">
        <v>131</v>
      </c>
      <c r="C389" s="48"/>
      <c r="D389" s="46"/>
      <c r="E389" s="97"/>
    </row>
    <row r="390" spans="1:5" s="37" customFormat="1" x14ac:dyDescent="0.25">
      <c r="A390" s="34">
        <v>711</v>
      </c>
      <c r="B390" s="25" t="s">
        <v>132</v>
      </c>
      <c r="C390" s="40"/>
      <c r="D390" s="33"/>
      <c r="E390" s="97"/>
    </row>
    <row r="391" spans="1:5" s="37" customFormat="1" x14ac:dyDescent="0.25">
      <c r="A391" s="34">
        <v>712</v>
      </c>
      <c r="B391" s="25" t="s">
        <v>149</v>
      </c>
      <c r="C391" s="54"/>
      <c r="D391" s="47"/>
      <c r="E391" s="97"/>
    </row>
    <row r="392" spans="1:5" s="37" customFormat="1" x14ac:dyDescent="0.25">
      <c r="A392" s="34">
        <v>713</v>
      </c>
      <c r="B392" s="25" t="s">
        <v>133</v>
      </c>
      <c r="C392" s="54"/>
      <c r="D392" s="47"/>
      <c r="E392" s="97"/>
    </row>
    <row r="393" spans="1:5" s="37" customFormat="1" x14ac:dyDescent="0.25">
      <c r="A393" s="34">
        <v>714</v>
      </c>
      <c r="B393" s="25" t="s">
        <v>272</v>
      </c>
      <c r="C393" s="54"/>
      <c r="D393" s="47"/>
      <c r="E393" s="97"/>
    </row>
    <row r="394" spans="1:5" s="37" customFormat="1" x14ac:dyDescent="0.25">
      <c r="A394" s="34">
        <v>715</v>
      </c>
      <c r="B394" s="25" t="s">
        <v>273</v>
      </c>
      <c r="C394" s="35"/>
      <c r="D394" s="47"/>
      <c r="E394" s="97"/>
    </row>
    <row r="395" spans="1:5" s="37" customFormat="1" ht="25.5" x14ac:dyDescent="0.25">
      <c r="A395" s="34">
        <v>719</v>
      </c>
      <c r="B395" s="24" t="s">
        <v>462</v>
      </c>
      <c r="C395" s="54"/>
      <c r="D395" s="47"/>
      <c r="E395" s="106" t="s">
        <v>428</v>
      </c>
    </row>
    <row r="396" spans="1:5" s="37" customFormat="1" x14ac:dyDescent="0.25">
      <c r="A396" s="34"/>
      <c r="B396" s="38" t="s">
        <v>124</v>
      </c>
      <c r="C396" s="54">
        <f>SUM(C390:C393,C395)</f>
        <v>0</v>
      </c>
      <c r="D396" s="36">
        <f>SUM(D390:D395)</f>
        <v>0</v>
      </c>
      <c r="E396" s="97"/>
    </row>
    <row r="397" spans="1:5" s="37" customFormat="1" x14ac:dyDescent="0.25">
      <c r="A397" s="32">
        <v>720</v>
      </c>
      <c r="B397" s="28" t="s">
        <v>274</v>
      </c>
      <c r="C397" s="48"/>
      <c r="D397" s="77"/>
      <c r="E397" s="97"/>
    </row>
    <row r="398" spans="1:5" s="37" customFormat="1" ht="38.25" x14ac:dyDescent="0.25">
      <c r="A398" s="34">
        <v>721</v>
      </c>
      <c r="B398" s="24" t="s">
        <v>134</v>
      </c>
      <c r="C398" s="54"/>
      <c r="D398" s="47"/>
      <c r="E398" s="97" t="s">
        <v>342</v>
      </c>
    </row>
    <row r="399" spans="1:5" s="37" customFormat="1" x14ac:dyDescent="0.25">
      <c r="A399" s="34">
        <v>722</v>
      </c>
      <c r="B399" s="24" t="s">
        <v>150</v>
      </c>
      <c r="C399" s="35"/>
      <c r="D399" s="47"/>
      <c r="E399" s="97"/>
    </row>
    <row r="400" spans="1:5" s="37" customFormat="1" ht="38.25" x14ac:dyDescent="0.25">
      <c r="A400" s="85">
        <v>723</v>
      </c>
      <c r="B400" s="25" t="s">
        <v>135</v>
      </c>
      <c r="C400" s="55"/>
      <c r="D400" s="47"/>
      <c r="E400" s="99" t="s">
        <v>323</v>
      </c>
    </row>
    <row r="401" spans="1:5" s="37" customFormat="1" ht="38.25" x14ac:dyDescent="0.25">
      <c r="A401" s="85">
        <v>724</v>
      </c>
      <c r="B401" s="25" t="s">
        <v>136</v>
      </c>
      <c r="C401" s="55"/>
      <c r="D401" s="47"/>
      <c r="E401" s="99" t="s">
        <v>341</v>
      </c>
    </row>
    <row r="402" spans="1:5" s="37" customFormat="1" x14ac:dyDescent="0.25">
      <c r="A402" s="34">
        <v>725</v>
      </c>
      <c r="B402" s="24" t="s">
        <v>151</v>
      </c>
      <c r="C402" s="35"/>
      <c r="D402" s="47"/>
      <c r="E402" s="97"/>
    </row>
    <row r="403" spans="1:5" s="37" customFormat="1" ht="25.5" x14ac:dyDescent="0.25">
      <c r="A403" s="34">
        <v>729</v>
      </c>
      <c r="B403" s="24" t="s">
        <v>461</v>
      </c>
      <c r="C403" s="54"/>
      <c r="D403" s="47"/>
      <c r="E403" s="106" t="s">
        <v>428</v>
      </c>
    </row>
    <row r="404" spans="1:5" s="37" customFormat="1" x14ac:dyDescent="0.25">
      <c r="A404" s="34"/>
      <c r="B404" s="38" t="s">
        <v>125</v>
      </c>
      <c r="C404" s="54">
        <f>C398+C400+C401+C403</f>
        <v>0</v>
      </c>
      <c r="D404" s="36">
        <f>SUM(D398:D403)</f>
        <v>0</v>
      </c>
      <c r="E404" s="97"/>
    </row>
    <row r="405" spans="1:5" s="37" customFormat="1" x14ac:dyDescent="0.25">
      <c r="A405" s="32">
        <v>730</v>
      </c>
      <c r="B405" s="28" t="s">
        <v>275</v>
      </c>
      <c r="C405" s="48"/>
      <c r="D405" s="77"/>
      <c r="E405" s="97"/>
    </row>
    <row r="406" spans="1:5" s="37" customFormat="1" x14ac:dyDescent="0.25">
      <c r="A406" s="34">
        <v>731</v>
      </c>
      <c r="B406" s="24" t="s">
        <v>276</v>
      </c>
      <c r="C406" s="40"/>
      <c r="D406" s="33"/>
      <c r="E406" s="97"/>
    </row>
    <row r="407" spans="1:5" s="37" customFormat="1" x14ac:dyDescent="0.25">
      <c r="A407" s="34">
        <v>732</v>
      </c>
      <c r="B407" s="24" t="s">
        <v>277</v>
      </c>
      <c r="C407" s="40"/>
      <c r="D407" s="33"/>
      <c r="E407" s="97"/>
    </row>
    <row r="408" spans="1:5" s="37" customFormat="1" x14ac:dyDescent="0.25">
      <c r="A408" s="34">
        <v>733</v>
      </c>
      <c r="B408" s="24" t="s">
        <v>278</v>
      </c>
      <c r="C408" s="54"/>
      <c r="D408" s="36"/>
      <c r="E408" s="97"/>
    </row>
    <row r="409" spans="1:5" s="37" customFormat="1" x14ac:dyDescent="0.25">
      <c r="A409" s="34">
        <v>734</v>
      </c>
      <c r="B409" s="24" t="s">
        <v>279</v>
      </c>
      <c r="C409" s="54"/>
      <c r="D409" s="36"/>
      <c r="E409" s="97"/>
    </row>
    <row r="410" spans="1:5" s="37" customFormat="1" ht="25.5" x14ac:dyDescent="0.25">
      <c r="A410" s="34">
        <v>739</v>
      </c>
      <c r="B410" s="24" t="s">
        <v>460</v>
      </c>
      <c r="C410" s="54"/>
      <c r="D410" s="36"/>
      <c r="E410" s="106" t="s">
        <v>428</v>
      </c>
    </row>
    <row r="411" spans="1:5" s="37" customFormat="1" x14ac:dyDescent="0.25">
      <c r="A411" s="34"/>
      <c r="B411" s="38" t="s">
        <v>126</v>
      </c>
      <c r="C411" s="54">
        <f>SUM(C406:C410)</f>
        <v>0</v>
      </c>
      <c r="D411" s="36">
        <f>SUM(D406:D410)</f>
        <v>0</v>
      </c>
      <c r="E411" s="97"/>
    </row>
    <row r="412" spans="1:5" s="37" customFormat="1" x14ac:dyDescent="0.25">
      <c r="A412" s="32">
        <v>740</v>
      </c>
      <c r="B412" s="28" t="s">
        <v>280</v>
      </c>
      <c r="C412" s="48"/>
      <c r="D412" s="46"/>
      <c r="E412" s="97"/>
    </row>
    <row r="413" spans="1:5" s="37" customFormat="1" x14ac:dyDescent="0.25">
      <c r="A413" s="34">
        <v>741</v>
      </c>
      <c r="B413" s="24" t="s">
        <v>137</v>
      </c>
      <c r="C413" s="40"/>
      <c r="D413" s="33"/>
      <c r="E413" s="97"/>
    </row>
    <row r="414" spans="1:5" s="37" customFormat="1" x14ac:dyDescent="0.25">
      <c r="A414" s="34">
        <v>742</v>
      </c>
      <c r="B414" s="24" t="s">
        <v>281</v>
      </c>
      <c r="C414" s="40"/>
      <c r="D414" s="33"/>
      <c r="E414" s="97"/>
    </row>
    <row r="415" spans="1:5" s="37" customFormat="1" x14ac:dyDescent="0.25">
      <c r="A415" s="34">
        <v>743</v>
      </c>
      <c r="B415" s="24" t="s">
        <v>282</v>
      </c>
      <c r="C415" s="54"/>
      <c r="D415" s="36"/>
      <c r="E415" s="97"/>
    </row>
    <row r="416" spans="1:5" s="37" customFormat="1" x14ac:dyDescent="0.25">
      <c r="A416" s="34">
        <v>744</v>
      </c>
      <c r="B416" s="24" t="s">
        <v>283</v>
      </c>
      <c r="C416" s="54"/>
      <c r="D416" s="36"/>
      <c r="E416" s="97"/>
    </row>
    <row r="417" spans="1:5" s="37" customFormat="1" x14ac:dyDescent="0.25">
      <c r="A417" s="34">
        <v>745</v>
      </c>
      <c r="B417" s="24" t="s">
        <v>284</v>
      </c>
      <c r="C417" s="54"/>
      <c r="D417" s="36"/>
      <c r="E417" s="97"/>
    </row>
    <row r="418" spans="1:5" s="37" customFormat="1" ht="15" customHeight="1" x14ac:dyDescent="0.25">
      <c r="A418" s="34">
        <v>746</v>
      </c>
      <c r="B418" s="25" t="s">
        <v>139</v>
      </c>
      <c r="C418" s="54"/>
      <c r="D418" s="36"/>
      <c r="E418" s="97"/>
    </row>
    <row r="419" spans="1:5" s="37" customFormat="1" ht="15" customHeight="1" x14ac:dyDescent="0.25">
      <c r="A419" s="34">
        <v>747</v>
      </c>
      <c r="B419" s="25" t="s">
        <v>152</v>
      </c>
      <c r="C419" s="54"/>
      <c r="D419" s="36"/>
      <c r="E419" s="97"/>
    </row>
    <row r="420" spans="1:5" s="37" customFormat="1" ht="28.5" x14ac:dyDescent="0.25">
      <c r="A420" s="34">
        <v>748</v>
      </c>
      <c r="B420" s="25" t="s">
        <v>285</v>
      </c>
      <c r="C420" s="54"/>
      <c r="D420" s="36"/>
      <c r="E420" s="97"/>
    </row>
    <row r="421" spans="1:5" s="37" customFormat="1" ht="25.5" x14ac:dyDescent="0.25">
      <c r="A421" s="34">
        <v>749</v>
      </c>
      <c r="B421" s="24" t="s">
        <v>459</v>
      </c>
      <c r="C421" s="54"/>
      <c r="D421" s="36"/>
      <c r="E421" s="106" t="s">
        <v>428</v>
      </c>
    </row>
    <row r="422" spans="1:5" s="37" customFormat="1" x14ac:dyDescent="0.25">
      <c r="A422" s="34"/>
      <c r="B422" s="38" t="s">
        <v>127</v>
      </c>
      <c r="C422" s="54">
        <f>SUM(C413:C421)</f>
        <v>0</v>
      </c>
      <c r="D422" s="36">
        <f>SUM(D413:D421)</f>
        <v>0</v>
      </c>
      <c r="E422" s="97"/>
    </row>
    <row r="423" spans="1:5" s="37" customFormat="1" x14ac:dyDescent="0.25">
      <c r="A423" s="32">
        <v>750</v>
      </c>
      <c r="B423" s="28" t="s">
        <v>288</v>
      </c>
      <c r="C423" s="48"/>
      <c r="D423" s="46"/>
      <c r="E423" s="97"/>
    </row>
    <row r="424" spans="1:5" s="37" customFormat="1" x14ac:dyDescent="0.25">
      <c r="A424" s="34">
        <v>751</v>
      </c>
      <c r="B424" s="24" t="s">
        <v>153</v>
      </c>
      <c r="C424" s="35">
        <f>SUM(C411:C423)</f>
        <v>0</v>
      </c>
      <c r="D424" s="33"/>
      <c r="E424" s="97"/>
    </row>
    <row r="425" spans="1:5" s="37" customFormat="1" x14ac:dyDescent="0.25">
      <c r="A425" s="34">
        <v>752</v>
      </c>
      <c r="B425" s="24" t="s">
        <v>140</v>
      </c>
      <c r="C425" s="35"/>
      <c r="D425" s="33"/>
      <c r="E425" s="97"/>
    </row>
    <row r="426" spans="1:5" s="37" customFormat="1" ht="25.5" x14ac:dyDescent="0.25">
      <c r="A426" s="34">
        <v>753</v>
      </c>
      <c r="B426" s="24" t="s">
        <v>458</v>
      </c>
      <c r="C426" s="35"/>
      <c r="D426" s="36"/>
      <c r="E426" s="106" t="s">
        <v>428</v>
      </c>
    </row>
    <row r="427" spans="1:5" s="37" customFormat="1" x14ac:dyDescent="0.25">
      <c r="A427" s="34"/>
      <c r="B427" s="38" t="s">
        <v>128</v>
      </c>
      <c r="C427" s="35"/>
      <c r="D427" s="36">
        <f>SUM(D424:D426)</f>
        <v>0</v>
      </c>
      <c r="E427" s="97"/>
    </row>
    <row r="428" spans="1:5" s="37" customFormat="1" x14ac:dyDescent="0.25">
      <c r="A428" s="32">
        <v>760</v>
      </c>
      <c r="B428" s="28" t="s">
        <v>142</v>
      </c>
      <c r="C428" s="48"/>
      <c r="D428" s="77"/>
      <c r="E428" s="97"/>
    </row>
    <row r="429" spans="1:5" s="37" customFormat="1" x14ac:dyDescent="0.25">
      <c r="A429" s="34">
        <v>761</v>
      </c>
      <c r="B429" s="24" t="s">
        <v>138</v>
      </c>
      <c r="C429" s="55"/>
      <c r="D429" s="33"/>
      <c r="E429" s="97"/>
    </row>
    <row r="430" spans="1:5" s="37" customFormat="1" x14ac:dyDescent="0.25">
      <c r="A430" s="34">
        <v>762</v>
      </c>
      <c r="B430" s="24" t="s">
        <v>286</v>
      </c>
      <c r="C430" s="55"/>
      <c r="D430" s="33"/>
      <c r="E430" s="97"/>
    </row>
    <row r="431" spans="1:5" s="37" customFormat="1" x14ac:dyDescent="0.25">
      <c r="A431" s="34">
        <v>763</v>
      </c>
      <c r="B431" s="24" t="s">
        <v>287</v>
      </c>
      <c r="C431" s="35"/>
      <c r="D431" s="33"/>
      <c r="E431" s="97"/>
    </row>
    <row r="432" spans="1:5" s="37" customFormat="1" x14ac:dyDescent="0.25">
      <c r="A432" s="34">
        <v>764</v>
      </c>
      <c r="B432" s="24" t="s">
        <v>143</v>
      </c>
      <c r="C432" s="35"/>
      <c r="D432" s="33"/>
      <c r="E432" s="97"/>
    </row>
    <row r="433" spans="1:5" s="37" customFormat="1" x14ac:dyDescent="0.25">
      <c r="A433" s="34">
        <v>765</v>
      </c>
      <c r="B433" s="24" t="s">
        <v>289</v>
      </c>
      <c r="C433" s="35"/>
      <c r="D433" s="33"/>
      <c r="E433" s="97"/>
    </row>
    <row r="434" spans="1:5" s="37" customFormat="1" x14ac:dyDescent="0.25">
      <c r="A434" s="34">
        <v>766</v>
      </c>
      <c r="B434" s="24" t="s">
        <v>157</v>
      </c>
      <c r="C434" s="35"/>
      <c r="D434" s="33"/>
      <c r="E434" s="97"/>
    </row>
    <row r="435" spans="1:5" s="37" customFormat="1" ht="25.5" x14ac:dyDescent="0.25">
      <c r="A435" s="34">
        <v>769</v>
      </c>
      <c r="B435" s="24" t="s">
        <v>457</v>
      </c>
      <c r="C435" s="35"/>
      <c r="D435" s="36"/>
      <c r="E435" s="106" t="s">
        <v>428</v>
      </c>
    </row>
    <row r="436" spans="1:5" s="37" customFormat="1" x14ac:dyDescent="0.25">
      <c r="A436" s="34"/>
      <c r="B436" s="38" t="s">
        <v>129</v>
      </c>
      <c r="C436" s="54">
        <f>SUM(C429:C430)</f>
        <v>0</v>
      </c>
      <c r="D436" s="36">
        <f>SUM(D429:D435)</f>
        <v>0</v>
      </c>
      <c r="E436" s="97"/>
    </row>
    <row r="437" spans="1:5" s="37" customFormat="1" x14ac:dyDescent="0.25">
      <c r="A437" s="32">
        <v>790</v>
      </c>
      <c r="B437" s="28" t="s">
        <v>158</v>
      </c>
      <c r="C437" s="48"/>
      <c r="D437" s="46"/>
      <c r="E437" s="97"/>
    </row>
    <row r="438" spans="1:5" s="37" customFormat="1" x14ac:dyDescent="0.25">
      <c r="A438" s="34">
        <v>791</v>
      </c>
      <c r="B438" s="24" t="s">
        <v>294</v>
      </c>
      <c r="C438" s="55"/>
      <c r="D438" s="47"/>
      <c r="E438" s="97"/>
    </row>
    <row r="439" spans="1:5" s="37" customFormat="1" ht="25.5" x14ac:dyDescent="0.25">
      <c r="A439" s="34">
        <v>799</v>
      </c>
      <c r="B439" s="24" t="s">
        <v>456</v>
      </c>
      <c r="C439" s="35"/>
      <c r="D439" s="36"/>
      <c r="E439" s="106" t="s">
        <v>428</v>
      </c>
    </row>
    <row r="440" spans="1:5" s="37" customFormat="1" x14ac:dyDescent="0.25">
      <c r="A440" s="34"/>
      <c r="B440" s="38" t="s">
        <v>290</v>
      </c>
      <c r="C440" s="54">
        <f>SUM(C438)</f>
        <v>0</v>
      </c>
      <c r="D440" s="36">
        <f>SUM(D438:D439)</f>
        <v>0</v>
      </c>
      <c r="E440" s="97"/>
    </row>
    <row r="441" spans="1:5" s="37" customFormat="1" x14ac:dyDescent="0.25">
      <c r="A441" s="34"/>
      <c r="B441" s="39" t="s">
        <v>144</v>
      </c>
      <c r="C441" s="54">
        <f>SUM(C396,C404,C411,C422,C436,C440)</f>
        <v>0</v>
      </c>
      <c r="D441" s="54">
        <f>SUM(D396,D404,D411,D422,D436,D427,D440)</f>
        <v>0</v>
      </c>
      <c r="E441" s="97"/>
    </row>
    <row r="442" spans="1:5" s="37" customFormat="1" x14ac:dyDescent="0.25">
      <c r="A442" s="72"/>
      <c r="B442" s="73"/>
      <c r="C442" s="78"/>
      <c r="D442" s="75"/>
      <c r="E442" s="97"/>
    </row>
    <row r="443" spans="1:5" s="37" customFormat="1" ht="15.75" x14ac:dyDescent="0.25">
      <c r="A443" s="41">
        <v>800</v>
      </c>
      <c r="B443" s="68" t="s">
        <v>141</v>
      </c>
      <c r="C443" s="48"/>
      <c r="D443" s="46"/>
      <c r="E443" s="97"/>
    </row>
    <row r="444" spans="1:5" s="37" customFormat="1" ht="15.75" x14ac:dyDescent="0.25">
      <c r="A444" s="41"/>
      <c r="B444" s="68"/>
      <c r="C444" s="55"/>
      <c r="D444" s="33"/>
      <c r="E444" s="97"/>
    </row>
    <row r="445" spans="1:5" s="37" customFormat="1" x14ac:dyDescent="0.25">
      <c r="A445" s="32">
        <v>810</v>
      </c>
      <c r="B445" s="76" t="s">
        <v>154</v>
      </c>
      <c r="C445" s="35"/>
      <c r="D445" s="33"/>
      <c r="E445" s="97"/>
    </row>
    <row r="446" spans="1:5" s="37" customFormat="1" x14ac:dyDescent="0.25">
      <c r="A446" s="32">
        <v>820</v>
      </c>
      <c r="B446" s="76" t="s">
        <v>155</v>
      </c>
      <c r="C446" s="35"/>
      <c r="D446" s="33"/>
      <c r="E446" s="97"/>
    </row>
    <row r="447" spans="1:5" s="56" customFormat="1" x14ac:dyDescent="0.25">
      <c r="A447" s="32">
        <v>830</v>
      </c>
      <c r="B447" s="76" t="s">
        <v>156</v>
      </c>
      <c r="C447" s="35"/>
      <c r="D447" s="36"/>
      <c r="E447" s="97"/>
    </row>
    <row r="448" spans="1:5" s="56" customFormat="1" x14ac:dyDescent="0.25">
      <c r="A448" s="79">
        <v>840</v>
      </c>
      <c r="B448" s="76" t="s">
        <v>292</v>
      </c>
      <c r="C448" s="80"/>
      <c r="D448" s="81"/>
      <c r="E448" s="97"/>
    </row>
    <row r="449" spans="1:5" s="1" customFormat="1" x14ac:dyDescent="0.25">
      <c r="A449" s="79">
        <v>890</v>
      </c>
      <c r="B449" s="76" t="s">
        <v>293</v>
      </c>
      <c r="C449" s="80"/>
      <c r="D449" s="81"/>
      <c r="E449" s="97"/>
    </row>
    <row r="450" spans="1:5" x14ac:dyDescent="0.25">
      <c r="A450" s="21"/>
      <c r="B450" s="22" t="s">
        <v>291</v>
      </c>
      <c r="C450" s="16"/>
      <c r="D450" s="5">
        <f>SUM(D445:D449)</f>
        <v>0</v>
      </c>
      <c r="E450" s="96"/>
    </row>
    <row r="451" spans="1:5" x14ac:dyDescent="0.25">
      <c r="A451" s="91"/>
      <c r="B451" s="92"/>
      <c r="C451" s="93"/>
      <c r="D451" s="94"/>
      <c r="E451" s="103"/>
    </row>
    <row r="452" spans="1:5" ht="15.75" x14ac:dyDescent="0.25">
      <c r="B452" s="27" t="s">
        <v>172</v>
      </c>
      <c r="C452" s="15"/>
    </row>
    <row r="453" spans="1:5" x14ac:dyDescent="0.25">
      <c r="A453" s="124" t="s">
        <v>0</v>
      </c>
      <c r="B453" s="124"/>
      <c r="C453" s="156" t="s">
        <v>448</v>
      </c>
      <c r="D453" s="157" t="s">
        <v>449</v>
      </c>
      <c r="E453" s="147" t="s">
        <v>308</v>
      </c>
    </row>
    <row r="454" spans="1:5" s="2" customFormat="1" x14ac:dyDescent="0.25">
      <c r="A454" s="124"/>
      <c r="B454" s="124"/>
      <c r="C454" s="156"/>
      <c r="D454" s="157"/>
      <c r="E454" s="147"/>
    </row>
    <row r="455" spans="1:5" s="2" customFormat="1" ht="29.25" x14ac:dyDescent="0.25">
      <c r="A455" s="23"/>
      <c r="B455" s="24" t="s">
        <v>300</v>
      </c>
      <c r="C455" s="12"/>
      <c r="D455" s="6">
        <f>SUM(D72)</f>
        <v>0</v>
      </c>
      <c r="E455" s="97"/>
    </row>
    <row r="456" spans="1:5" s="2" customFormat="1" ht="29.25" x14ac:dyDescent="0.25">
      <c r="A456" s="23"/>
      <c r="B456" s="24" t="s">
        <v>301</v>
      </c>
      <c r="C456" s="12"/>
      <c r="D456" s="6">
        <f>D108</f>
        <v>0</v>
      </c>
      <c r="E456" s="100"/>
    </row>
    <row r="457" spans="1:5" s="2" customFormat="1" ht="29.25" x14ac:dyDescent="0.25">
      <c r="A457" s="23"/>
      <c r="B457" s="28" t="s">
        <v>302</v>
      </c>
      <c r="C457" s="11">
        <f>C199</f>
        <v>0</v>
      </c>
      <c r="D457" s="6">
        <f>D199</f>
        <v>0</v>
      </c>
      <c r="E457" s="100"/>
    </row>
    <row r="458" spans="1:5" s="2" customFormat="1" ht="29.25" x14ac:dyDescent="0.25">
      <c r="A458" s="23"/>
      <c r="B458" s="28" t="s">
        <v>303</v>
      </c>
      <c r="C458" s="11">
        <f>C286</f>
        <v>0</v>
      </c>
      <c r="D458" s="6">
        <f>D286</f>
        <v>0</v>
      </c>
      <c r="E458" s="106"/>
    </row>
    <row r="459" spans="1:5" s="2" customFormat="1" ht="29.25" x14ac:dyDescent="0.25">
      <c r="A459" s="23"/>
      <c r="B459" s="28" t="s">
        <v>304</v>
      </c>
      <c r="C459" s="11">
        <f>C370</f>
        <v>0</v>
      </c>
      <c r="D459" s="6">
        <f>D370</f>
        <v>0</v>
      </c>
      <c r="E459" s="100"/>
    </row>
    <row r="460" spans="1:5" s="2" customFormat="1" ht="29.25" x14ac:dyDescent="0.25">
      <c r="A460" s="23"/>
      <c r="B460" s="28" t="s">
        <v>305</v>
      </c>
      <c r="C460" s="13">
        <f>C385</f>
        <v>0</v>
      </c>
      <c r="D460" s="6">
        <f>D385</f>
        <v>0</v>
      </c>
      <c r="E460" s="100"/>
    </row>
    <row r="461" spans="1:5" s="2" customFormat="1" ht="29.25" x14ac:dyDescent="0.25">
      <c r="A461" s="23"/>
      <c r="B461" s="28" t="s">
        <v>306</v>
      </c>
      <c r="C461" s="11">
        <f>C441</f>
        <v>0</v>
      </c>
      <c r="D461" s="6">
        <f>D441</f>
        <v>0</v>
      </c>
      <c r="E461" s="100"/>
    </row>
    <row r="462" spans="1:5" s="2" customFormat="1" ht="29.25" x14ac:dyDescent="0.25">
      <c r="A462" s="23"/>
      <c r="B462" s="28" t="s">
        <v>307</v>
      </c>
      <c r="C462" s="12">
        <f>C442</f>
        <v>0</v>
      </c>
      <c r="D462" s="6">
        <f>D450</f>
        <v>0</v>
      </c>
      <c r="E462" s="100"/>
    </row>
    <row r="463" spans="1:5" s="2" customFormat="1" x14ac:dyDescent="0.25">
      <c r="A463" s="23"/>
      <c r="B463" s="29" t="s">
        <v>348</v>
      </c>
      <c r="C463" s="11">
        <f>SUM(C457:C461)</f>
        <v>0</v>
      </c>
      <c r="D463" s="6">
        <f>SUM(D455:D462)</f>
        <v>0</v>
      </c>
    </row>
    <row r="464" spans="1:5" s="2" customFormat="1" x14ac:dyDescent="0.2">
      <c r="A464" s="23"/>
      <c r="B464" s="95" t="s">
        <v>349</v>
      </c>
      <c r="C464" s="11">
        <f>C463*0.19</f>
        <v>0</v>
      </c>
      <c r="D464" s="11">
        <f>D463*0.19</f>
        <v>0</v>
      </c>
      <c r="E464" s="100"/>
    </row>
    <row r="465" spans="1:5" s="2" customFormat="1" ht="51" x14ac:dyDescent="0.25">
      <c r="A465" s="23"/>
      <c r="B465" s="108" t="s">
        <v>433</v>
      </c>
      <c r="C465" s="107">
        <f>C227*0.19</f>
        <v>0</v>
      </c>
      <c r="D465" s="107">
        <f>D227*0.19</f>
        <v>0</v>
      </c>
      <c r="E465" s="106" t="s">
        <v>432</v>
      </c>
    </row>
    <row r="466" spans="1:5" ht="51" customHeight="1" x14ac:dyDescent="0.25">
      <c r="A466" s="23"/>
      <c r="B466" s="29" t="s">
        <v>350</v>
      </c>
      <c r="C466" s="11">
        <f>C463+C464-C465</f>
        <v>0</v>
      </c>
      <c r="D466" s="11">
        <f>D463+D464-D465</f>
        <v>0</v>
      </c>
      <c r="E466" s="106"/>
    </row>
    <row r="467" spans="1:5" ht="30.75" customHeight="1" x14ac:dyDescent="0.25">
      <c r="B467" s="29" t="s">
        <v>346</v>
      </c>
      <c r="C467" s="125">
        <f>C466+D466</f>
        <v>0</v>
      </c>
      <c r="D467" s="126"/>
      <c r="E467" s="100"/>
    </row>
    <row r="468" spans="1:5" ht="45" customHeight="1" x14ac:dyDescent="0.25">
      <c r="B468" s="123" t="s">
        <v>427</v>
      </c>
      <c r="C468" s="123"/>
      <c r="D468" s="123"/>
      <c r="E468" s="123"/>
    </row>
    <row r="469" spans="1:5" ht="25.5" customHeight="1" x14ac:dyDescent="0.25">
      <c r="B469" s="105" t="s">
        <v>420</v>
      </c>
      <c r="C469" s="105"/>
      <c r="D469" s="105"/>
    </row>
  </sheetData>
  <mergeCells count="128">
    <mergeCell ref="E288:E289"/>
    <mergeCell ref="A44:C44"/>
    <mergeCell ref="D45:E45"/>
    <mergeCell ref="D47:E47"/>
    <mergeCell ref="E77:E79"/>
    <mergeCell ref="A110:B111"/>
    <mergeCell ref="C201:C202"/>
    <mergeCell ref="D46:E46"/>
    <mergeCell ref="A26:C26"/>
    <mergeCell ref="A35:C35"/>
    <mergeCell ref="D33:E33"/>
    <mergeCell ref="A49:E49"/>
    <mergeCell ref="E110:E111"/>
    <mergeCell ref="D39:E39"/>
    <mergeCell ref="D40:E40"/>
    <mergeCell ref="A50:E50"/>
    <mergeCell ref="A41:C41"/>
    <mergeCell ref="C51:C52"/>
    <mergeCell ref="A19:C19"/>
    <mergeCell ref="A38:C38"/>
    <mergeCell ref="A23:C23"/>
    <mergeCell ref="A28:C28"/>
    <mergeCell ref="A29:C29"/>
    <mergeCell ref="A24:C24"/>
    <mergeCell ref="A20:C20"/>
    <mergeCell ref="A22:C22"/>
    <mergeCell ref="A25:C25"/>
    <mergeCell ref="A37:C37"/>
    <mergeCell ref="A17:C17"/>
    <mergeCell ref="A34:C34"/>
    <mergeCell ref="D29:E29"/>
    <mergeCell ref="A31:C31"/>
    <mergeCell ref="D22:E22"/>
    <mergeCell ref="D24:E24"/>
    <mergeCell ref="A18:C18"/>
    <mergeCell ref="D28:E28"/>
    <mergeCell ref="D26:E26"/>
    <mergeCell ref="D27:E27"/>
    <mergeCell ref="D21:E21"/>
    <mergeCell ref="D17:E17"/>
    <mergeCell ref="D19:E19"/>
    <mergeCell ref="D25:E25"/>
    <mergeCell ref="D23:E23"/>
    <mergeCell ref="D371:D372"/>
    <mergeCell ref="D38:E38"/>
    <mergeCell ref="D34:E34"/>
    <mergeCell ref="D35:E35"/>
    <mergeCell ref="D31:E31"/>
    <mergeCell ref="E453:E454"/>
    <mergeCell ref="D44:E44"/>
    <mergeCell ref="A45:C45"/>
    <mergeCell ref="A39:C39"/>
    <mergeCell ref="E86:E93"/>
    <mergeCell ref="C110:C111"/>
    <mergeCell ref="D110:D111"/>
    <mergeCell ref="D48:E48"/>
    <mergeCell ref="E371:E372"/>
    <mergeCell ref="E201:E202"/>
    <mergeCell ref="C453:C454"/>
    <mergeCell ref="D453:D454"/>
    <mergeCell ref="D288:D289"/>
    <mergeCell ref="A371:B372"/>
    <mergeCell ref="C371:C372"/>
    <mergeCell ref="B359:C359"/>
    <mergeCell ref="C288:C289"/>
    <mergeCell ref="A33:C33"/>
    <mergeCell ref="A36:C36"/>
    <mergeCell ref="D201:D202"/>
    <mergeCell ref="B130:C130"/>
    <mergeCell ref="D41:E41"/>
    <mergeCell ref="A48:C48"/>
    <mergeCell ref="D51:D52"/>
    <mergeCell ref="E51:E52"/>
    <mergeCell ref="A51:B52"/>
    <mergeCell ref="A47:C47"/>
    <mergeCell ref="A1:E1"/>
    <mergeCell ref="A3:E3"/>
    <mergeCell ref="A2:E2"/>
    <mergeCell ref="A7:C7"/>
    <mergeCell ref="D4:E4"/>
    <mergeCell ref="A15:C15"/>
    <mergeCell ref="D5:E5"/>
    <mergeCell ref="D9:E9"/>
    <mergeCell ref="D10:E10"/>
    <mergeCell ref="D6:E6"/>
    <mergeCell ref="A30:C30"/>
    <mergeCell ref="A40:C40"/>
    <mergeCell ref="D16:E16"/>
    <mergeCell ref="D30:E30"/>
    <mergeCell ref="D36:E36"/>
    <mergeCell ref="D37:E37"/>
    <mergeCell ref="A21:C21"/>
    <mergeCell ref="A16:C16"/>
    <mergeCell ref="A32:C32"/>
    <mergeCell ref="D32:E32"/>
    <mergeCell ref="A4:C4"/>
    <mergeCell ref="A5:C5"/>
    <mergeCell ref="A8:C8"/>
    <mergeCell ref="A9:C9"/>
    <mergeCell ref="A6:C6"/>
    <mergeCell ref="D7:E7"/>
    <mergeCell ref="D8:E8"/>
    <mergeCell ref="B468:E468"/>
    <mergeCell ref="A453:B454"/>
    <mergeCell ref="A288:B289"/>
    <mergeCell ref="C467:D467"/>
    <mergeCell ref="A201:B202"/>
    <mergeCell ref="A27:C27"/>
    <mergeCell ref="A46:C46"/>
    <mergeCell ref="B141:C141"/>
    <mergeCell ref="B236:C236"/>
    <mergeCell ref="B256:C256"/>
    <mergeCell ref="A13:C13"/>
    <mergeCell ref="D15:E15"/>
    <mergeCell ref="A11:C11"/>
    <mergeCell ref="D14:E14"/>
    <mergeCell ref="D11:E11"/>
    <mergeCell ref="D12:E12"/>
    <mergeCell ref="A10:C10"/>
    <mergeCell ref="A12:C12"/>
    <mergeCell ref="D13:E13"/>
    <mergeCell ref="D42:E42"/>
    <mergeCell ref="A42:C42"/>
    <mergeCell ref="A43:C43"/>
    <mergeCell ref="D43:E43"/>
    <mergeCell ref="A14:C14"/>
    <mergeCell ref="D20:E20"/>
    <mergeCell ref="D18:E18"/>
  </mergeCells>
  <pageMargins left="0.70866141732283472" right="0.70866141732283472" top="0.55118110236220474" bottom="0.55118110236220474" header="0.31496062992125984" footer="0.31496062992125984"/>
  <pageSetup paperSize="9" scale="72" fitToHeight="0" orientation="portrait" r:id="rId1"/>
  <headerFooter>
    <oddHeader>&amp;C&amp;"Arial,Standard"&amp;9Spezifizierte Kostenzusammenstellung nach DIN 276&amp;R&amp;"Arial,Standard"&amp;9&amp;P</oddHeader>
    <oddFooter>&amp;L&amp;"Arial,Standard"&amp;9LSB, Stand 03/2025</oddFooter>
  </headerFooter>
  <rowBreaks count="10" manualBreakCount="10">
    <brk id="23" max="4" man="1"/>
    <brk id="49" max="4" man="1"/>
    <brk id="109" max="4" man="1"/>
    <brk id="166" max="4" man="1"/>
    <brk id="217" max="4" man="1"/>
    <brk id="255" max="4" man="1"/>
    <brk id="306" max="4" man="1"/>
    <brk id="345" max="4" man="1"/>
    <brk id="396" max="4" man="1"/>
    <brk id="4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sqref="A1:E1"/>
    </sheetView>
  </sheetViews>
  <sheetFormatPr baseColWidth="10" defaultRowHeight="15" x14ac:dyDescent="0.25"/>
  <cols>
    <col min="5" max="5" width="55.7109375" customWidth="1"/>
  </cols>
  <sheetData>
    <row r="1" spans="1:5" ht="363" customHeight="1" x14ac:dyDescent="0.25">
      <c r="A1" s="177" t="s">
        <v>344</v>
      </c>
      <c r="B1" s="178"/>
      <c r="C1" s="178"/>
      <c r="D1" s="178"/>
      <c r="E1" s="178"/>
    </row>
    <row r="2" spans="1:5" ht="254.25" customHeight="1" x14ac:dyDescent="0.25">
      <c r="A2" s="179" t="s">
        <v>353</v>
      </c>
      <c r="B2" s="180"/>
      <c r="C2" s="180"/>
      <c r="D2" s="180"/>
      <c r="E2" s="180"/>
    </row>
  </sheetData>
  <mergeCells count="2">
    <mergeCell ref="A1:E1"/>
    <mergeCell ref="A2:E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baseColWidth="10"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2011-02-14T10:58:10Z</dcterms:created>
  <dcterms:modified xsi:type="dcterms:W3CDTF">2025-03-26T09:18:02Z</dcterms:modified>
</cp:coreProperties>
</file>